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ffcerovich/Desktop/RMFG Files/Populators/"/>
    </mc:Choice>
  </mc:AlternateContent>
  <xr:revisionPtr revIDLastSave="0" documentId="13_ncr:1_{BBF2ED0F-9D65-9B4A-9F9D-768089BB9627}" xr6:coauthVersionLast="47" xr6:coauthVersionMax="47" xr10:uidLastSave="{00000000-0000-0000-0000-000000000000}"/>
  <bookViews>
    <workbookView xWindow="0" yWindow="0" windowWidth="32780" windowHeight="19880" xr2:uid="{00000000-000D-0000-FFFF-FFFF00000000}"/>
  </bookViews>
  <sheets>
    <sheet name="Worksheet " sheetId="10" r:id="rId1"/>
    <sheet name="Combined Worksheet" sheetId="1" r:id="rId2"/>
    <sheet name="Primary Cancer" sheetId="2" r:id="rId3"/>
    <sheet name="Select Cancer" sheetId="7" r:id="rId4"/>
    <sheet name="Cancer Combined" sheetId="9" r:id="rId5"/>
    <sheet name="ICU" sheetId="3" r:id="rId6"/>
    <sheet name="Primary Cardio" sheetId="4" r:id="rId7"/>
    <sheet name="Select Cardio" sheetId="8" r:id="rId8"/>
    <sheet name="Cardio Combined" sheetId="11" r:id="rId9"/>
    <sheet name="Injurcare" sheetId="5" r:id="rId10"/>
    <sheet name="Indemni" sheetId="6" r:id="rId11"/>
    <sheet name="$100K" sheetId="12" r:id="rId12"/>
    <sheet name="$75K" sheetId="13" r:id="rId13"/>
    <sheet name="$50k" sheetId="14" r:id="rId14"/>
    <sheet name="$30k" sheetId="15" r:id="rId15"/>
    <sheet name="$20k" sheetId="16" r:id="rId16"/>
    <sheet name="$10k" sheetId="17" r:id="rId17"/>
  </sheets>
  <definedNames>
    <definedName name="_xlnm.Print_Area" localSheetId="1">'Combined Worksheet'!$A$1:$W$39</definedName>
    <definedName name="_xlnm.Print_Area" localSheetId="0">'Worksheet '!$A$2:$AA$45</definedName>
    <definedName name="Z_C54D411C_84AA_4967_96AF_65091408DF7E_.wvu.PrintArea" localSheetId="1" hidden="1">'Combined Worksheet'!$A$1:$W$39</definedName>
    <definedName name="Z_C54D411C_84AA_4967_96AF_65091408DF7E_.wvu.PrintArea" localSheetId="0" hidden="1">'Worksheet '!$A$2:$AA$45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0" l="1"/>
  <c r="Q4" i="10"/>
  <c r="O4" i="10"/>
  <c r="W11" i="10" l="1"/>
  <c r="W10" i="10"/>
  <c r="W13" i="10"/>
  <c r="W12" i="10"/>
  <c r="W14" i="10"/>
  <c r="W15" i="10"/>
  <c r="K4" i="10" l="1"/>
  <c r="Q4" i="11" l="1"/>
  <c r="Q5" i="11"/>
  <c r="Q6" i="11"/>
  <c r="Q7" i="11"/>
  <c r="Q8" i="11"/>
  <c r="Q9" i="11"/>
  <c r="Q10" i="11"/>
  <c r="Q11" i="11"/>
  <c r="Q12" i="11"/>
  <c r="Q13" i="11"/>
  <c r="Q17" i="11"/>
  <c r="Q18" i="11"/>
  <c r="Q19" i="11"/>
  <c r="Q20" i="11"/>
  <c r="Q21" i="11"/>
  <c r="Q22" i="11"/>
  <c r="Q23" i="11"/>
  <c r="Q24" i="11"/>
  <c r="Q25" i="11"/>
  <c r="Q26" i="11"/>
  <c r="Q27" i="11"/>
  <c r="Q31" i="11"/>
  <c r="Q32" i="11"/>
  <c r="Q33" i="11"/>
  <c r="Q34" i="11"/>
  <c r="Q35" i="11"/>
  <c r="Q36" i="11"/>
  <c r="Q37" i="11"/>
  <c r="Q38" i="11"/>
  <c r="Q39" i="11"/>
  <c r="Q40" i="11"/>
  <c r="Q41" i="11"/>
  <c r="Q45" i="11"/>
  <c r="Q46" i="11"/>
  <c r="Q47" i="11"/>
  <c r="Q48" i="11"/>
  <c r="Q49" i="11"/>
  <c r="Q50" i="11"/>
  <c r="Q51" i="11"/>
  <c r="Q52" i="11"/>
  <c r="Q53" i="11"/>
  <c r="Q54" i="11"/>
  <c r="Q55" i="11"/>
  <c r="P4" i="11"/>
  <c r="P5" i="11"/>
  <c r="P6" i="11"/>
  <c r="P7" i="11"/>
  <c r="P8" i="11"/>
  <c r="P9" i="11"/>
  <c r="P10" i="11"/>
  <c r="P11" i="11"/>
  <c r="P12" i="11"/>
  <c r="P13" i="11"/>
  <c r="P17" i="11"/>
  <c r="P18" i="11"/>
  <c r="P19" i="11"/>
  <c r="P20" i="11"/>
  <c r="P21" i="11"/>
  <c r="P22" i="11"/>
  <c r="P23" i="11"/>
  <c r="P24" i="11"/>
  <c r="P25" i="11"/>
  <c r="P26" i="11"/>
  <c r="P27" i="11"/>
  <c r="P31" i="11"/>
  <c r="P32" i="11"/>
  <c r="P33" i="11"/>
  <c r="P34" i="11"/>
  <c r="P35" i="11"/>
  <c r="P36" i="11"/>
  <c r="P37" i="11"/>
  <c r="P38" i="11"/>
  <c r="P39" i="11"/>
  <c r="P40" i="11"/>
  <c r="P41" i="11"/>
  <c r="P45" i="11"/>
  <c r="P46" i="11"/>
  <c r="P47" i="11"/>
  <c r="P48" i="11"/>
  <c r="P49" i="11"/>
  <c r="P50" i="11"/>
  <c r="P51" i="11"/>
  <c r="P52" i="11"/>
  <c r="P53" i="11"/>
  <c r="P54" i="11"/>
  <c r="P55" i="11"/>
  <c r="O4" i="11"/>
  <c r="O5" i="11"/>
  <c r="O6" i="11"/>
  <c r="O7" i="11"/>
  <c r="O8" i="11"/>
  <c r="O9" i="11"/>
  <c r="O10" i="11"/>
  <c r="O11" i="11"/>
  <c r="O12" i="11"/>
  <c r="O13" i="11"/>
  <c r="O17" i="11"/>
  <c r="O18" i="11"/>
  <c r="O19" i="11"/>
  <c r="O20" i="11"/>
  <c r="O21" i="11"/>
  <c r="O22" i="11"/>
  <c r="O23" i="11"/>
  <c r="O24" i="11"/>
  <c r="O25" i="11"/>
  <c r="O26" i="11"/>
  <c r="O27" i="11"/>
  <c r="O31" i="11"/>
  <c r="O32" i="11"/>
  <c r="O33" i="11"/>
  <c r="O34" i="11"/>
  <c r="O35" i="11"/>
  <c r="O36" i="11"/>
  <c r="O37" i="11"/>
  <c r="O38" i="11"/>
  <c r="O39" i="11"/>
  <c r="O40" i="11"/>
  <c r="O41" i="11"/>
  <c r="O45" i="11"/>
  <c r="O46" i="11"/>
  <c r="O47" i="11"/>
  <c r="O48" i="11"/>
  <c r="O49" i="11"/>
  <c r="O50" i="11"/>
  <c r="O51" i="11"/>
  <c r="O52" i="11"/>
  <c r="O53" i="11"/>
  <c r="O54" i="11"/>
  <c r="O55" i="11"/>
  <c r="N4" i="11"/>
  <c r="N5" i="11"/>
  <c r="N6" i="11"/>
  <c r="N7" i="11"/>
  <c r="N8" i="11"/>
  <c r="N9" i="11"/>
  <c r="N10" i="11"/>
  <c r="N11" i="11"/>
  <c r="N12" i="11"/>
  <c r="N13" i="11"/>
  <c r="N17" i="11"/>
  <c r="N18" i="11"/>
  <c r="N19" i="11"/>
  <c r="N20" i="11"/>
  <c r="N21" i="11"/>
  <c r="N22" i="11"/>
  <c r="N23" i="11"/>
  <c r="N24" i="11"/>
  <c r="N25" i="11"/>
  <c r="N26" i="11"/>
  <c r="N27" i="11"/>
  <c r="N31" i="11"/>
  <c r="N32" i="11"/>
  <c r="N33" i="11"/>
  <c r="N34" i="11"/>
  <c r="N35" i="11"/>
  <c r="N36" i="11"/>
  <c r="N37" i="11"/>
  <c r="N38" i="11"/>
  <c r="N39" i="11"/>
  <c r="N40" i="11"/>
  <c r="N41" i="11"/>
  <c r="N45" i="11"/>
  <c r="N46" i="11"/>
  <c r="N47" i="11"/>
  <c r="N48" i="11"/>
  <c r="N49" i="11"/>
  <c r="N50" i="11"/>
  <c r="N51" i="11"/>
  <c r="N52" i="11"/>
  <c r="N53" i="11"/>
  <c r="N54" i="11"/>
  <c r="N55" i="11"/>
  <c r="Q3" i="11"/>
  <c r="P3" i="11"/>
  <c r="O3" i="11"/>
  <c r="N3" i="11"/>
  <c r="B34" i="1"/>
  <c r="L32" i="10"/>
  <c r="O28" i="10"/>
  <c r="R27" i="10"/>
  <c r="O27" i="10"/>
  <c r="L27" i="10"/>
  <c r="H27" i="10"/>
  <c r="E27" i="10"/>
  <c r="B27" i="10"/>
  <c r="I4" i="10"/>
  <c r="Q4" i="9"/>
  <c r="Q5" i="9"/>
  <c r="Q6" i="9"/>
  <c r="Q7" i="9"/>
  <c r="Q8" i="9"/>
  <c r="Q9" i="9"/>
  <c r="Q10" i="9"/>
  <c r="Q11" i="9"/>
  <c r="Q12" i="9"/>
  <c r="Q13" i="9"/>
  <c r="Q17" i="9"/>
  <c r="Q18" i="9"/>
  <c r="Q19" i="9"/>
  <c r="Q20" i="9"/>
  <c r="Q21" i="9"/>
  <c r="Q22" i="9"/>
  <c r="Q23" i="9"/>
  <c r="Q24" i="9"/>
  <c r="Q25" i="9"/>
  <c r="Q26" i="9"/>
  <c r="Q27" i="9"/>
  <c r="Q31" i="9"/>
  <c r="Q32" i="9"/>
  <c r="Q33" i="9"/>
  <c r="Q34" i="9"/>
  <c r="Q35" i="9"/>
  <c r="Q36" i="9"/>
  <c r="Q37" i="9"/>
  <c r="Q38" i="9"/>
  <c r="Q39" i="9"/>
  <c r="Q40" i="9"/>
  <c r="Q41" i="9"/>
  <c r="Q45" i="9"/>
  <c r="Q46" i="9"/>
  <c r="Q47" i="9"/>
  <c r="Q48" i="9"/>
  <c r="Q49" i="9"/>
  <c r="Q50" i="9"/>
  <c r="Q51" i="9"/>
  <c r="Q52" i="9"/>
  <c r="Q53" i="9"/>
  <c r="Q54" i="9"/>
  <c r="Q55" i="9"/>
  <c r="P4" i="9"/>
  <c r="P5" i="9"/>
  <c r="P6" i="9"/>
  <c r="P7" i="9"/>
  <c r="P8" i="9"/>
  <c r="P9" i="9"/>
  <c r="P10" i="9"/>
  <c r="P11" i="9"/>
  <c r="P12" i="9"/>
  <c r="P13" i="9"/>
  <c r="P17" i="9"/>
  <c r="P18" i="9"/>
  <c r="P19" i="9"/>
  <c r="P20" i="9"/>
  <c r="P21" i="9"/>
  <c r="P22" i="9"/>
  <c r="P23" i="9"/>
  <c r="P24" i="9"/>
  <c r="P25" i="9"/>
  <c r="P26" i="9"/>
  <c r="P27" i="9"/>
  <c r="P31" i="9"/>
  <c r="P32" i="9"/>
  <c r="P33" i="9"/>
  <c r="P34" i="9"/>
  <c r="P35" i="9"/>
  <c r="P36" i="9"/>
  <c r="P37" i="9"/>
  <c r="P38" i="9"/>
  <c r="P39" i="9"/>
  <c r="P40" i="9"/>
  <c r="P41" i="9"/>
  <c r="P45" i="9"/>
  <c r="P46" i="9"/>
  <c r="P47" i="9"/>
  <c r="P48" i="9"/>
  <c r="P49" i="9"/>
  <c r="P50" i="9"/>
  <c r="P51" i="9"/>
  <c r="P52" i="9"/>
  <c r="P53" i="9"/>
  <c r="P54" i="9"/>
  <c r="P55" i="9"/>
  <c r="Q3" i="9"/>
  <c r="P3" i="9"/>
  <c r="O4" i="9"/>
  <c r="O5" i="9"/>
  <c r="O6" i="9"/>
  <c r="O7" i="9"/>
  <c r="O8" i="9"/>
  <c r="O9" i="9"/>
  <c r="O10" i="9"/>
  <c r="O11" i="9"/>
  <c r="O12" i="9"/>
  <c r="O13" i="9"/>
  <c r="O17" i="9"/>
  <c r="O18" i="9"/>
  <c r="O19" i="9"/>
  <c r="O20" i="9"/>
  <c r="O21" i="9"/>
  <c r="O22" i="9"/>
  <c r="O23" i="9"/>
  <c r="O24" i="9"/>
  <c r="O25" i="9"/>
  <c r="O26" i="9"/>
  <c r="O27" i="9"/>
  <c r="O31" i="9"/>
  <c r="O32" i="9"/>
  <c r="O33" i="9"/>
  <c r="O34" i="9"/>
  <c r="O35" i="9"/>
  <c r="O36" i="9"/>
  <c r="O37" i="9"/>
  <c r="O38" i="9"/>
  <c r="O39" i="9"/>
  <c r="O40" i="9"/>
  <c r="O41" i="9"/>
  <c r="O45" i="9"/>
  <c r="O46" i="9"/>
  <c r="O47" i="9"/>
  <c r="O48" i="9"/>
  <c r="O49" i="9"/>
  <c r="O50" i="9"/>
  <c r="O51" i="9"/>
  <c r="O52" i="9"/>
  <c r="O53" i="9"/>
  <c r="O54" i="9"/>
  <c r="O55" i="9"/>
  <c r="O3" i="9"/>
  <c r="N17" i="9"/>
  <c r="N18" i="9"/>
  <c r="N19" i="9"/>
  <c r="N20" i="9"/>
  <c r="N21" i="9"/>
  <c r="N22" i="9"/>
  <c r="N23" i="9"/>
  <c r="N24" i="9"/>
  <c r="N25" i="9"/>
  <c r="N26" i="9"/>
  <c r="N27" i="9"/>
  <c r="N31" i="9"/>
  <c r="N32" i="9"/>
  <c r="N33" i="9"/>
  <c r="N34" i="9"/>
  <c r="N35" i="9"/>
  <c r="N36" i="9"/>
  <c r="N37" i="9"/>
  <c r="N38" i="9"/>
  <c r="N39" i="9"/>
  <c r="N40" i="9"/>
  <c r="N41" i="9"/>
  <c r="N45" i="9"/>
  <c r="N46" i="9"/>
  <c r="N47" i="9"/>
  <c r="N48" i="9"/>
  <c r="N49" i="9"/>
  <c r="N50" i="9"/>
  <c r="N51" i="9"/>
  <c r="N52" i="9"/>
  <c r="N53" i="9"/>
  <c r="N54" i="9"/>
  <c r="N55" i="9"/>
  <c r="N4" i="9"/>
  <c r="N5" i="9"/>
  <c r="N6" i="9"/>
  <c r="N7" i="9"/>
  <c r="N8" i="9"/>
  <c r="N9" i="9"/>
  <c r="N10" i="9"/>
  <c r="N11" i="9"/>
  <c r="N12" i="9"/>
  <c r="N13" i="9"/>
  <c r="N3" i="9"/>
  <c r="L13" i="10" l="1"/>
  <c r="L10" i="10"/>
  <c r="E11" i="10"/>
  <c r="R11" i="10"/>
  <c r="L12" i="10"/>
  <c r="E13" i="10"/>
  <c r="R13" i="10"/>
  <c r="H10" i="10"/>
  <c r="O11" i="10"/>
  <c r="B13" i="10"/>
  <c r="B10" i="10"/>
  <c r="O10" i="10"/>
  <c r="H11" i="10"/>
  <c r="B12" i="10"/>
  <c r="O12" i="10"/>
  <c r="H13" i="10"/>
  <c r="B11" i="10"/>
  <c r="H12" i="10"/>
  <c r="O13" i="10"/>
  <c r="E10" i="10"/>
  <c r="R10" i="10"/>
  <c r="L11" i="10"/>
  <c r="E12" i="10"/>
  <c r="R12" i="10"/>
  <c r="J34" i="1"/>
  <c r="Q3" i="1"/>
  <c r="J29" i="1"/>
  <c r="S3" i="1"/>
  <c r="F29" i="1"/>
  <c r="N29" i="1"/>
  <c r="B29" i="1"/>
  <c r="N30" i="1"/>
  <c r="J19" i="1" l="1"/>
  <c r="J16" i="1"/>
  <c r="J13" i="1"/>
  <c r="J10" i="1"/>
  <c r="B19" i="1"/>
  <c r="B16" i="1"/>
  <c r="B13" i="1"/>
  <c r="B10" i="1"/>
  <c r="F19" i="1"/>
  <c r="N19" i="1"/>
  <c r="F16" i="1"/>
  <c r="N13" i="1"/>
  <c r="F10" i="1"/>
  <c r="F13" i="1"/>
  <c r="N10" i="1"/>
  <c r="N16" i="1"/>
</calcChain>
</file>

<file path=xl/sharedStrings.xml><?xml version="1.0" encoding="utf-8"?>
<sst xmlns="http://schemas.openxmlformats.org/spreadsheetml/2006/main" count="1114" uniqueCount="98">
  <si>
    <t xml:space="preserve"> </t>
  </si>
  <si>
    <t>Cancer</t>
  </si>
  <si>
    <t>Heart</t>
  </si>
  <si>
    <t>Accident</t>
  </si>
  <si>
    <t>Client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</si>
  <si>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</si>
  <si>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</si>
  <si>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</si>
  <si>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</si>
  <si>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</si>
  <si>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</si>
  <si>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</si>
  <si>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</si>
  <si>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</si>
  <si>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</si>
  <si>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Coverage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</si>
  <si>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</si>
  <si>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</si>
  <si>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</si>
  <si>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</si>
  <si>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</si>
  <si>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</si>
  <si>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</si>
  <si>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</si>
  <si>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</si>
  <si>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</si>
  <si>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</si>
  <si>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</si>
  <si>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</si>
  <si>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</si>
  <si>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</si>
  <si>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</si>
  <si>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 xml:space="preserve">    Potential </t>
  </si>
  <si>
    <t>Monthly Premium</t>
  </si>
  <si>
    <t>all prices should be viewed as a quote, subject to change, until finalized</t>
  </si>
  <si>
    <t>ICU</t>
  </si>
  <si>
    <t xml:space="preserve">         Potential ROP</t>
  </si>
  <si>
    <t xml:space="preserve">        Monthly</t>
  </si>
  <si>
    <t xml:space="preserve">    Premium</t>
  </si>
  <si>
    <t>76-80</t>
  </si>
  <si>
    <t>Joe</t>
  </si>
  <si>
    <t>Mary</t>
  </si>
  <si>
    <t>Elite</t>
  </si>
  <si>
    <t>Preferred</t>
  </si>
  <si>
    <t>Standard</t>
  </si>
  <si>
    <t>Base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</si>
  <si>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</si>
  <si>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</si>
  <si>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</si>
  <si>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</si>
  <si>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</si>
  <si>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</si>
  <si>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</si>
  <si>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ICU Base 1</t>
  </si>
  <si>
    <t>Minnesota</t>
  </si>
  <si>
    <t xml:space="preserve">            Elite</t>
  </si>
  <si>
    <t xml:space="preserve">        Preferred</t>
  </si>
  <si>
    <t xml:space="preserve">         Standard</t>
  </si>
  <si>
    <t xml:space="preserve">             Base</t>
  </si>
  <si>
    <t>Cardio Elite 8</t>
  </si>
  <si>
    <t>Cardio Pref 4</t>
  </si>
  <si>
    <t>Cardio Stnd 2</t>
  </si>
  <si>
    <t>Cardio Base 1</t>
  </si>
  <si>
    <t>Injurcare Base 1</t>
  </si>
  <si>
    <t>InjurCare Stnd 2</t>
  </si>
  <si>
    <t>InjurCare Pref 4</t>
  </si>
  <si>
    <t>InjurCare Elite 8</t>
  </si>
  <si>
    <t>Primary</t>
  </si>
  <si>
    <t>Select</t>
  </si>
  <si>
    <t>Combined</t>
  </si>
  <si>
    <t>Premium</t>
  </si>
  <si>
    <t>Combined Cardio</t>
  </si>
  <si>
    <t>Life</t>
  </si>
  <si>
    <t>Male N</t>
  </si>
  <si>
    <t>100K</t>
  </si>
  <si>
    <t>75K</t>
  </si>
  <si>
    <t>50K</t>
  </si>
  <si>
    <t>30K</t>
  </si>
  <si>
    <t>20K</t>
  </si>
  <si>
    <t>10K</t>
  </si>
  <si>
    <t>Children Term Insurance Rider = $5.00 per month</t>
  </si>
  <si>
    <t>Accidental Death Benefit Rider = $16.00 per month (not available in MN)</t>
  </si>
  <si>
    <t>Optional Riders:</t>
  </si>
  <si>
    <t>Whole Life Benefit:</t>
  </si>
  <si>
    <t>Nicotine</t>
  </si>
  <si>
    <t>Nicotine-Free</t>
  </si>
  <si>
    <t>Female N</t>
  </si>
  <si>
    <t>Female NF</t>
  </si>
  <si>
    <t>Male NF</t>
  </si>
  <si>
    <t>Elite 100 Monthly Premiums</t>
  </si>
  <si>
    <t>Accidental Death Benefit Rider = $12.00 per month (not available in MN)</t>
  </si>
  <si>
    <t>Female</t>
  </si>
  <si>
    <t>Male</t>
  </si>
  <si>
    <t>Elite Monthly Premiums</t>
  </si>
  <si>
    <t>Accidental Death Benefit Rider = $8.00 per month (not available in MN)</t>
  </si>
  <si>
    <t>Preferred Monthly Premiums</t>
  </si>
  <si>
    <t>Accidental Death Benefit Rider = $4.00 per month (not available in MN)</t>
  </si>
  <si>
    <t>Standard Monthly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</si>
</sst>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40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36"/>
      <color indexed="8"/>
      <name val="Calibri"/>
      <family val="2"/>
    </font>
    <font>
      <b/>
      <sz val="14"/>
      <name val="Inherit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opperplate"/>
      <family val="1"/>
    </font>
    <font>
      <b/>
      <sz val="12"/>
      <color indexed="8"/>
      <name val="Calibri (Body)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 (Body)"/>
    </font>
    <font>
      <b/>
      <sz val="14"/>
      <color indexed="8"/>
      <name val="Calibri"/>
      <family val="2"/>
      <scheme val="minor"/>
    </font>
    <font>
      <b/>
      <sz val="14"/>
      <color indexed="8"/>
      <name val="Calibri (Body)"/>
    </font>
    <font>
      <sz val="14"/>
      <color theme="1"/>
      <name val="Calibri (Body)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 (Body)"/>
    </font>
    <font>
      <b/>
      <sz val="11"/>
      <color theme="0"/>
      <name val="Calibri (Body)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8" fillId="0" borderId="0" xfId="0" applyFont="1" applyAlignment="1"/>
    <xf numFmtId="0" fontId="14" fillId="0" borderId="0" xfId="0" applyFont="1" applyAlignment="1">
      <alignment horizontal="center"/>
    </xf>
    <xf numFmtId="0" fontId="0" fillId="0" borderId="1" xfId="0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6" fontId="2" fillId="0" borderId="6" xfId="0" applyNumberFormat="1" applyFont="1" applyBorder="1" applyAlignment="1"/>
    <xf numFmtId="0" fontId="13" fillId="0" borderId="0" xfId="0" applyFont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164" fontId="17" fillId="0" borderId="0" xfId="0" applyNumberFormat="1" applyFont="1" applyBorder="1"/>
    <xf numFmtId="14" fontId="17" fillId="0" borderId="0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6" fontId="2" fillId="0" borderId="0" xfId="0" applyNumberFormat="1" applyFont="1" applyBorder="1" applyAlignment="1"/>
    <xf numFmtId="0" fontId="2" fillId="0" borderId="0" xfId="0" applyFont="1" applyFill="1" applyBorder="1" applyAlignment="1">
      <alignment horizontal="right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8" borderId="0" xfId="0" applyFont="1" applyFill="1" applyAlignment="1">
      <alignment horizontal="right"/>
    </xf>
    <xf numFmtId="0" fontId="5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0" fillId="8" borderId="0" xfId="0" applyFill="1" applyBorder="1" applyAlignment="1">
      <alignment horizontal="center"/>
    </xf>
    <xf numFmtId="0" fontId="16" fillId="8" borderId="0" xfId="0" applyFont="1" applyFill="1" applyBorder="1" applyAlignment="1">
      <alignment horizontal="center" vertical="center"/>
    </xf>
    <xf numFmtId="164" fontId="17" fillId="8" borderId="0" xfId="0" applyNumberFormat="1" applyFont="1" applyFill="1" applyBorder="1"/>
    <xf numFmtId="0" fontId="20" fillId="0" borderId="0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3" borderId="3" xfId="0" applyNumberForma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0" fontId="4" fillId="8" borderId="0" xfId="0" applyFont="1" applyFill="1" applyBorder="1" applyAlignment="1">
      <alignment horizontal="center"/>
    </xf>
    <xf numFmtId="5" fontId="5" fillId="8" borderId="0" xfId="0" applyNumberFormat="1" applyFont="1" applyFill="1" applyBorder="1" applyAlignment="1">
      <alignment horizontal="center"/>
    </xf>
    <xf numFmtId="6" fontId="2" fillId="8" borderId="0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6" fontId="2" fillId="8" borderId="0" xfId="0" applyNumberFormat="1" applyFont="1" applyFill="1" applyBorder="1" applyAlignment="1">
      <alignment horizontal="right"/>
    </xf>
    <xf numFmtId="0" fontId="5" fillId="8" borderId="0" xfId="0" applyFont="1" applyFill="1" applyBorder="1" applyAlignment="1">
      <alignment horizontal="center" vertical="top"/>
    </xf>
    <xf numFmtId="165" fontId="0" fillId="5" borderId="3" xfId="0" applyNumberForma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0" fontId="22" fillId="0" borderId="0" xfId="0" applyFont="1" applyAlignment="1">
      <alignment horizontal="center"/>
    </xf>
    <xf numFmtId="165" fontId="0" fillId="0" borderId="0" xfId="0" applyNumberFormat="1" applyBorder="1" applyAlignment="1">
      <alignment vertical="center"/>
    </xf>
    <xf numFmtId="165" fontId="11" fillId="8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8" borderId="0" xfId="0" applyFill="1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7" fillId="0" borderId="0" xfId="0" applyFont="1" applyAlignment="1"/>
    <xf numFmtId="0" fontId="5" fillId="8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0" fontId="5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  <xf numFmtId="2" fontId="0" fillId="9" borderId="0" xfId="0" applyNumberFormat="1" applyFill="1" applyAlignment="1">
      <alignment horizontal="center"/>
    </xf>
    <xf numFmtId="2" fontId="0" fillId="9" borderId="0" xfId="0" applyNumberFormat="1" applyFill="1"/>
    <xf numFmtId="165" fontId="5" fillId="8" borderId="0" xfId="0" applyNumberFormat="1" applyFont="1" applyFill="1" applyBorder="1" applyAlignment="1">
      <alignment horizontal="center" vertical="center"/>
    </xf>
    <xf numFmtId="165" fontId="0" fillId="8" borderId="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165" fontId="0" fillId="8" borderId="0" xfId="0" applyNumberFormat="1" applyFill="1" applyBorder="1" applyAlignment="1" applyProtection="1">
      <alignment horizontal="center"/>
      <protection locked="0"/>
    </xf>
    <xf numFmtId="165" fontId="0" fillId="8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0" fillId="8" borderId="0" xfId="0" applyFill="1" applyBorder="1" applyAlignment="1"/>
    <xf numFmtId="0" fontId="9" fillId="8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6" fontId="2" fillId="0" borderId="6" xfId="0" applyNumberFormat="1" applyFont="1" applyBorder="1" applyAlignment="1">
      <alignment horizontal="left"/>
    </xf>
    <xf numFmtId="6" fontId="2" fillId="0" borderId="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18" fillId="8" borderId="0" xfId="0" applyFont="1" applyFill="1" applyBorder="1" applyAlignment="1">
      <alignment horizontal="left"/>
    </xf>
    <xf numFmtId="0" fontId="0" fillId="8" borderId="0" xfId="0" applyFill="1" applyBorder="1" applyAlignment="1"/>
    <xf numFmtId="0" fontId="15" fillId="0" borderId="0" xfId="0" applyFont="1" applyAlignment="1">
      <alignment horizontal="left"/>
    </xf>
    <xf numFmtId="0" fontId="19" fillId="0" borderId="0" xfId="0" applyFont="1" applyAlignment="1"/>
    <xf numFmtId="0" fontId="6" fillId="2" borderId="8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2" fillId="0" borderId="6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6" fontId="2" fillId="0" borderId="6" xfId="0" applyNumberFormat="1" applyFont="1" applyBorder="1" applyAlignment="1">
      <alignment horizontal="left"/>
    </xf>
    <xf numFmtId="6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6" fontId="2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horizontal="left"/>
    </xf>
    <xf numFmtId="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 vertical="top"/>
    </xf>
    <xf numFmtId="0" fontId="9" fillId="8" borderId="0" xfId="0" applyFont="1" applyFill="1" applyBorder="1" applyAlignment="1">
      <alignment horizontal="center" vertical="top"/>
    </xf>
    <xf numFmtId="0" fontId="10" fillId="8" borderId="0" xfId="0" applyFont="1" applyFill="1" applyBorder="1" applyAlignment="1">
      <alignment vertical="top"/>
    </xf>
    <xf numFmtId="165" fontId="5" fillId="7" borderId="11" xfId="0" applyNumberFormat="1" applyFont="1" applyFill="1" applyBorder="1" applyAlignment="1" applyProtection="1">
      <alignment horizontal="center" vertical="center"/>
      <protection locked="0"/>
    </xf>
    <xf numFmtId="165" fontId="0" fillId="7" borderId="12" xfId="0" applyNumberFormat="1" applyFill="1" applyBorder="1" applyAlignment="1" applyProtection="1">
      <alignment horizontal="center"/>
      <protection locked="0"/>
    </xf>
    <xf numFmtId="165" fontId="0" fillId="7" borderId="6" xfId="0" applyNumberFormat="1" applyFill="1" applyBorder="1" applyAlignment="1" applyProtection="1">
      <alignment horizontal="center" vertical="center"/>
      <protection locked="0"/>
    </xf>
    <xf numFmtId="165" fontId="0" fillId="7" borderId="7" xfId="0" applyNumberFormat="1" applyFill="1" applyBorder="1" applyAlignment="1" applyProtection="1">
      <alignment horizontal="center"/>
      <protection locked="0"/>
    </xf>
    <xf numFmtId="165" fontId="0" fillId="7" borderId="13" xfId="0" applyNumberFormat="1" applyFill="1" applyBorder="1" applyAlignment="1" applyProtection="1">
      <alignment horizontal="center" vertical="center"/>
      <protection locked="0"/>
    </xf>
    <xf numFmtId="165" fontId="0" fillId="7" borderId="14" xfId="0" applyNumberFormat="1" applyFill="1" applyBorder="1" applyAlignment="1" applyProtection="1">
      <alignment horizontal="center"/>
      <protection locked="0"/>
    </xf>
    <xf numFmtId="165" fontId="5" fillId="7" borderId="12" xfId="0" applyNumberFormat="1" applyFont="1" applyFill="1" applyBorder="1" applyAlignment="1" applyProtection="1">
      <alignment horizontal="center" vertical="center"/>
      <protection locked="0"/>
    </xf>
    <xf numFmtId="165" fontId="5" fillId="7" borderId="6" xfId="0" applyNumberFormat="1" applyFont="1" applyFill="1" applyBorder="1" applyAlignment="1" applyProtection="1">
      <alignment horizontal="center" vertical="center"/>
      <protection locked="0"/>
    </xf>
    <xf numFmtId="165" fontId="5" fillId="7" borderId="7" xfId="0" applyNumberFormat="1" applyFont="1" applyFill="1" applyBorder="1" applyAlignment="1" applyProtection="1">
      <alignment horizontal="center" vertical="center"/>
      <protection locked="0"/>
    </xf>
    <xf numFmtId="165" fontId="5" fillId="7" borderId="13" xfId="0" applyNumberFormat="1" applyFont="1" applyFill="1" applyBorder="1" applyAlignment="1" applyProtection="1">
      <alignment horizontal="center" vertical="center"/>
      <protection locked="0"/>
    </xf>
    <xf numFmtId="165" fontId="5" fillId="7" borderId="14" xfId="0" applyNumberFormat="1" applyFont="1" applyFill="1" applyBorder="1" applyAlignment="1" applyProtection="1">
      <alignment horizontal="center" vertical="center"/>
      <protection locked="0"/>
    </xf>
    <xf numFmtId="165" fontId="5" fillId="8" borderId="0" xfId="0" applyNumberFormat="1" applyFont="1" applyFill="1" applyBorder="1" applyAlignment="1" applyProtection="1">
      <alignment horizontal="center" vertical="center"/>
      <protection locked="0"/>
    </xf>
    <xf numFmtId="165" fontId="0" fillId="8" borderId="0" xfId="0" applyNumberFormat="1" applyFill="1" applyBorder="1" applyAlignment="1" applyProtection="1">
      <alignment horizontal="center"/>
      <protection locked="0"/>
    </xf>
    <xf numFmtId="165" fontId="0" fillId="8" borderId="0" xfId="0" applyNumberForma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0" fontId="5" fillId="8" borderId="0" xfId="0" applyFont="1" applyFill="1" applyBorder="1" applyAlignment="1">
      <alignment horizontal="center"/>
    </xf>
    <xf numFmtId="165" fontId="5" fillId="6" borderId="11" xfId="0" applyNumberFormat="1" applyFont="1" applyFill="1" applyBorder="1" applyAlignment="1">
      <alignment horizontal="center" vertical="center"/>
    </xf>
    <xf numFmtId="165" fontId="0" fillId="6" borderId="12" xfId="0" applyNumberFormat="1" applyFill="1" applyBorder="1" applyAlignment="1">
      <alignment horizontal="center" vertical="center"/>
    </xf>
    <xf numFmtId="165" fontId="0" fillId="6" borderId="6" xfId="0" applyNumberFormat="1" applyFill="1" applyBorder="1" applyAlignment="1">
      <alignment horizontal="center" vertical="center"/>
    </xf>
    <xf numFmtId="165" fontId="0" fillId="6" borderId="7" xfId="0" applyNumberFormat="1" applyFill="1" applyBorder="1" applyAlignment="1">
      <alignment horizontal="center" vertical="center"/>
    </xf>
    <xf numFmtId="165" fontId="0" fillId="6" borderId="13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65" fontId="5" fillId="8" borderId="0" xfId="0" applyNumberFormat="1" applyFont="1" applyFill="1" applyBorder="1" applyAlignment="1">
      <alignment horizontal="center" vertical="center"/>
    </xf>
    <xf numFmtId="165" fontId="0" fillId="8" borderId="0" xfId="0" applyNumberFormat="1" applyFill="1" applyBorder="1" applyAlignment="1">
      <alignment horizontal="center" vertical="center"/>
    </xf>
    <xf numFmtId="165" fontId="11" fillId="6" borderId="11" xfId="0" applyNumberFormat="1" applyFont="1" applyFill="1" applyBorder="1" applyAlignment="1">
      <alignment horizontal="center" vertical="center"/>
    </xf>
    <xf numFmtId="165" fontId="12" fillId="6" borderId="12" xfId="0" applyNumberFormat="1" applyFont="1" applyFill="1" applyBorder="1" applyAlignment="1">
      <alignment horizontal="center" vertical="center"/>
    </xf>
    <xf numFmtId="165" fontId="12" fillId="6" borderId="6" xfId="0" applyNumberFormat="1" applyFont="1" applyFill="1" applyBorder="1" applyAlignment="1">
      <alignment horizontal="center" vertical="center"/>
    </xf>
    <xf numFmtId="165" fontId="12" fillId="6" borderId="7" xfId="0" applyNumberFormat="1" applyFont="1" applyFill="1" applyBorder="1" applyAlignment="1">
      <alignment horizontal="center" vertical="center"/>
    </xf>
    <xf numFmtId="165" fontId="12" fillId="6" borderId="13" xfId="0" applyNumberFormat="1" applyFont="1" applyFill="1" applyBorder="1" applyAlignment="1">
      <alignment horizontal="center" vertical="center"/>
    </xf>
    <xf numFmtId="165" fontId="12" fillId="6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7" fillId="0" borderId="0" xfId="0" applyFont="1" applyAlignment="1"/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4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5" fillId="8" borderId="0" xfId="0" applyFont="1" applyFill="1" applyAlignment="1">
      <alignment horizontal="right"/>
    </xf>
    <xf numFmtId="0" fontId="5" fillId="10" borderId="8" xfId="0" applyFont="1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7" fillId="8" borderId="0" xfId="0" applyFont="1" applyFill="1" applyBorder="1" applyAlignment="1">
      <alignment horizontal="center"/>
    </xf>
    <xf numFmtId="0" fontId="0" fillId="0" borderId="0" xfId="0" applyBorder="1" applyAlignment="1"/>
    <xf numFmtId="0" fontId="26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0" xfId="0" applyBorder="1" applyAlignment="1"/>
    <xf numFmtId="0" fontId="31" fillId="0" borderId="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1" fontId="28" fillId="0" borderId="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165" fontId="5" fillId="1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5" fontId="5" fillId="10" borderId="11" xfId="0" applyNumberFormat="1" applyFont="1" applyFill="1" applyBorder="1" applyAlignment="1" applyProtection="1">
      <alignment horizontal="center" vertical="center"/>
      <protection locked="0"/>
    </xf>
    <xf numFmtId="165" fontId="5" fillId="10" borderId="12" xfId="0" applyNumberFormat="1" applyFont="1" applyFill="1" applyBorder="1" applyAlignment="1" applyProtection="1">
      <alignment horizontal="center" vertical="center"/>
      <protection locked="0"/>
    </xf>
    <xf numFmtId="165" fontId="5" fillId="10" borderId="6" xfId="0" applyNumberFormat="1" applyFont="1" applyFill="1" applyBorder="1" applyAlignment="1" applyProtection="1">
      <alignment horizontal="center" vertical="center"/>
      <protection locked="0"/>
    </xf>
    <xf numFmtId="165" fontId="5" fillId="10" borderId="7" xfId="0" applyNumberFormat="1" applyFont="1" applyFill="1" applyBorder="1" applyAlignment="1" applyProtection="1">
      <alignment horizontal="center" vertical="center"/>
      <protection locked="0"/>
    </xf>
    <xf numFmtId="165" fontId="5" fillId="10" borderId="13" xfId="0" applyNumberFormat="1" applyFont="1" applyFill="1" applyBorder="1" applyAlignment="1" applyProtection="1">
      <alignment horizontal="center" vertical="center"/>
      <protection locked="0"/>
    </xf>
    <xf numFmtId="165" fontId="5" fillId="10" borderId="14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35" fillId="0" borderId="0" xfId="0" applyFont="1"/>
    <xf numFmtId="6" fontId="34" fillId="0" borderId="0" xfId="0" applyNumberFormat="1" applyFont="1" applyAlignment="1">
      <alignment horizontal="left"/>
    </xf>
    <xf numFmtId="6" fontId="34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8" fontId="34" fillId="0" borderId="16" xfId="0" applyNumberFormat="1" applyFont="1" applyBorder="1"/>
    <xf numFmtId="8" fontId="34" fillId="0" borderId="17" xfId="0" applyNumberFormat="1" applyFont="1" applyBorder="1"/>
    <xf numFmtId="8" fontId="34" fillId="0" borderId="18" xfId="0" applyNumberFormat="1" applyFont="1" applyBorder="1"/>
    <xf numFmtId="0" fontId="34" fillId="0" borderId="19" xfId="0" applyFont="1" applyBorder="1"/>
    <xf numFmtId="8" fontId="34" fillId="0" borderId="20" xfId="0" applyNumberFormat="1" applyFont="1" applyBorder="1"/>
    <xf numFmtId="8" fontId="34" fillId="0" borderId="21" xfId="0" applyNumberFormat="1" applyFont="1" applyBorder="1"/>
    <xf numFmtId="8" fontId="34" fillId="0" borderId="22" xfId="0" applyNumberFormat="1" applyFont="1" applyBorder="1"/>
    <xf numFmtId="0" fontId="34" fillId="0" borderId="23" xfId="0" applyFont="1" applyBorder="1"/>
    <xf numFmtId="8" fontId="34" fillId="0" borderId="24" xfId="0" applyNumberFormat="1" applyFont="1" applyBorder="1"/>
    <xf numFmtId="8" fontId="34" fillId="0" borderId="25" xfId="0" applyNumberFormat="1" applyFont="1" applyBorder="1"/>
    <xf numFmtId="8" fontId="34" fillId="0" borderId="26" xfId="0" applyNumberFormat="1" applyFont="1" applyBorder="1"/>
    <xf numFmtId="8" fontId="34" fillId="0" borderId="27" xfId="0" applyNumberFormat="1" applyFont="1" applyBorder="1"/>
    <xf numFmtId="8" fontId="34" fillId="0" borderId="28" xfId="0" applyNumberFormat="1" applyFont="1" applyBorder="1"/>
    <xf numFmtId="8" fontId="34" fillId="0" borderId="29" xfId="0" applyNumberFormat="1" applyFont="1" applyBorder="1"/>
    <xf numFmtId="0" fontId="35" fillId="11" borderId="30" xfId="0" applyFont="1" applyFill="1" applyBorder="1" applyAlignment="1">
      <alignment horizontal="center"/>
    </xf>
    <xf numFmtId="0" fontId="35" fillId="11" borderId="31" xfId="0" applyFont="1" applyFill="1" applyBorder="1" applyAlignment="1">
      <alignment horizontal="center"/>
    </xf>
    <xf numFmtId="0" fontId="35" fillId="11" borderId="32" xfId="0" applyFont="1" applyFill="1" applyBorder="1" applyAlignment="1">
      <alignment horizontal="center"/>
    </xf>
    <xf numFmtId="0" fontId="35" fillId="3" borderId="33" xfId="0" applyFont="1" applyFill="1" applyBorder="1" applyAlignment="1">
      <alignment horizontal="center"/>
    </xf>
    <xf numFmtId="0" fontId="35" fillId="11" borderId="34" xfId="0" applyFont="1" applyFill="1" applyBorder="1" applyAlignment="1">
      <alignment horizontal="center"/>
    </xf>
    <xf numFmtId="0" fontId="35" fillId="11" borderId="35" xfId="0" applyFont="1" applyFill="1" applyBorder="1" applyAlignment="1">
      <alignment horizontal="center"/>
    </xf>
    <xf numFmtId="0" fontId="35" fillId="11" borderId="36" xfId="0" applyFont="1" applyFill="1" applyBorder="1" applyAlignment="1">
      <alignment horizontal="center"/>
    </xf>
    <xf numFmtId="0" fontId="35" fillId="3" borderId="37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166" fontId="34" fillId="0" borderId="0" xfId="0" applyNumberFormat="1" applyFont="1"/>
    <xf numFmtId="166" fontId="0" fillId="0" borderId="0" xfId="0" applyNumberFormat="1"/>
    <xf numFmtId="0" fontId="27" fillId="0" borderId="0" xfId="0" applyFont="1" applyFill="1" applyBorder="1"/>
    <xf numFmtId="0" fontId="27" fillId="0" borderId="0" xfId="0" applyFont="1" applyBorder="1"/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" fontId="28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65" fontId="36" fillId="0" borderId="0" xfId="0" applyNumberFormat="1" applyFont="1" applyFill="1" applyBorder="1" applyAlignment="1">
      <alignment horizontal="center" vertical="center"/>
    </xf>
    <xf numFmtId="165" fontId="27" fillId="8" borderId="0" xfId="0" applyNumberFormat="1" applyFont="1" applyFill="1" applyBorder="1" applyAlignment="1" applyProtection="1">
      <alignment horizontal="center"/>
      <protection locked="0"/>
    </xf>
    <xf numFmtId="0" fontId="27" fillId="8" borderId="0" xfId="0" applyFont="1" applyFill="1" applyBorder="1" applyAlignment="1"/>
    <xf numFmtId="165" fontId="27" fillId="8" borderId="0" xfId="0" applyNumberFormat="1" applyFont="1" applyFill="1" applyBorder="1" applyAlignment="1">
      <alignment horizontal="center" vertical="center"/>
    </xf>
    <xf numFmtId="165" fontId="5" fillId="6" borderId="3" xfId="0" applyNumberFormat="1" applyFont="1" applyFill="1" applyBorder="1" applyAlignment="1">
      <alignment horizontal="center" vertical="center"/>
    </xf>
    <xf numFmtId="0" fontId="37" fillId="8" borderId="0" xfId="0" applyFont="1" applyFill="1" applyBorder="1" applyAlignment="1">
      <alignment horizontal="center" vertical="center"/>
    </xf>
    <xf numFmtId="165" fontId="38" fillId="8" borderId="0" xfId="0" applyNumberFormat="1" applyFont="1" applyFill="1" applyBorder="1" applyAlignment="1">
      <alignment horizontal="center" vertical="center"/>
    </xf>
    <xf numFmtId="165" fontId="5" fillId="1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7" fillId="8" borderId="0" xfId="0" applyFont="1" applyFill="1" applyBorder="1" applyAlignment="1">
      <alignment horizontal="center" vertical="center"/>
    </xf>
    <xf numFmtId="0" fontId="37" fillId="8" borderId="0" xfId="0" applyFont="1" applyFill="1" applyAlignment="1">
      <alignment horizontal="center"/>
    </xf>
    <xf numFmtId="0" fontId="39" fillId="8" borderId="0" xfId="0" applyFont="1" applyFill="1" applyAlignment="1">
      <alignment horizontal="right"/>
    </xf>
    <xf numFmtId="0" fontId="39" fillId="8" borderId="0" xfId="0" applyFont="1" applyFill="1" applyAlignment="1">
      <alignment horizontal="left"/>
    </xf>
    <xf numFmtId="0" fontId="37" fillId="8" borderId="0" xfId="0" applyFont="1" applyFill="1" applyBorder="1" applyAlignment="1">
      <alignment horizontal="center"/>
    </xf>
    <xf numFmtId="0" fontId="29" fillId="12" borderId="8" xfId="0" applyFont="1" applyFill="1" applyBorder="1" applyAlignment="1">
      <alignment horizontal="center" vertical="center"/>
    </xf>
    <xf numFmtId="0" fontId="29" fillId="12" borderId="10" xfId="0" applyFont="1" applyFill="1" applyBorder="1" applyAlignment="1">
      <alignment horizontal="center" vertical="center"/>
    </xf>
    <xf numFmtId="0" fontId="31" fillId="12" borderId="8" xfId="0" applyFont="1" applyFill="1" applyBorder="1" applyAlignment="1" applyProtection="1">
      <alignment horizontal="center" vertical="center"/>
      <protection locked="0"/>
    </xf>
    <xf numFmtId="165" fontId="5" fillId="9" borderId="2" xfId="0" applyNumberFormat="1" applyFont="1" applyFill="1" applyBorder="1" applyAlignment="1">
      <alignment horizontal="center" vertical="center"/>
    </xf>
    <xf numFmtId="165" fontId="5" fillId="9" borderId="3" xfId="0" applyNumberFormat="1" applyFont="1" applyFill="1" applyBorder="1" applyAlignment="1">
      <alignment horizontal="center" vertical="center"/>
    </xf>
    <xf numFmtId="165" fontId="5" fillId="9" borderId="11" xfId="0" applyNumberFormat="1" applyFont="1" applyFill="1" applyBorder="1" applyAlignment="1" applyProtection="1">
      <alignment horizontal="center" vertical="center"/>
      <protection locked="0"/>
    </xf>
    <xf numFmtId="165" fontId="0" fillId="9" borderId="12" xfId="0" applyNumberFormat="1" applyFill="1" applyBorder="1" applyAlignment="1" applyProtection="1">
      <alignment horizontal="center"/>
      <protection locked="0"/>
    </xf>
    <xf numFmtId="165" fontId="0" fillId="9" borderId="6" xfId="0" applyNumberFormat="1" applyFill="1" applyBorder="1" applyAlignment="1" applyProtection="1">
      <alignment horizontal="center" vertical="center"/>
      <protection locked="0"/>
    </xf>
    <xf numFmtId="165" fontId="0" fillId="9" borderId="7" xfId="0" applyNumberFormat="1" applyFill="1" applyBorder="1" applyAlignment="1" applyProtection="1">
      <alignment horizontal="center"/>
      <protection locked="0"/>
    </xf>
    <xf numFmtId="165" fontId="0" fillId="9" borderId="13" xfId="0" applyNumberFormat="1" applyFill="1" applyBorder="1" applyAlignment="1" applyProtection="1">
      <alignment horizontal="center" vertical="center"/>
      <protection locked="0"/>
    </xf>
    <xf numFmtId="165" fontId="0" fillId="9" borderId="14" xfId="0" applyNumberFormat="1" applyFill="1" applyBorder="1" applyAlignment="1" applyProtection="1">
      <alignment horizontal="center"/>
      <protection locked="0"/>
    </xf>
    <xf numFmtId="165" fontId="5" fillId="9" borderId="12" xfId="0" applyNumberFormat="1" applyFont="1" applyFill="1" applyBorder="1" applyAlignment="1" applyProtection="1">
      <alignment horizontal="center" vertical="center"/>
      <protection locked="0"/>
    </xf>
    <xf numFmtId="165" fontId="5" fillId="9" borderId="6" xfId="0" applyNumberFormat="1" applyFont="1" applyFill="1" applyBorder="1" applyAlignment="1" applyProtection="1">
      <alignment horizontal="center" vertical="center"/>
      <protection locked="0"/>
    </xf>
    <xf numFmtId="165" fontId="5" fillId="9" borderId="7" xfId="0" applyNumberFormat="1" applyFont="1" applyFill="1" applyBorder="1" applyAlignment="1" applyProtection="1">
      <alignment horizontal="center" vertical="center"/>
      <protection locked="0"/>
    </xf>
    <xf numFmtId="165" fontId="5" fillId="9" borderId="13" xfId="0" applyNumberFormat="1" applyFont="1" applyFill="1" applyBorder="1" applyAlignment="1" applyProtection="1">
      <alignment horizontal="center" vertical="center"/>
      <protection locked="0"/>
    </xf>
    <xf numFmtId="165" fontId="5" fillId="9" borderId="14" xfId="0" applyNumberFormat="1" applyFont="1" applyFill="1" applyBorder="1" applyAlignment="1" applyProtection="1">
      <alignment horizontal="center" vertical="center"/>
      <protection locked="0"/>
    </xf>
    <xf numFmtId="165" fontId="5" fillId="13" borderId="2" xfId="0" applyNumberFormat="1" applyFont="1" applyFill="1" applyBorder="1" applyAlignment="1">
      <alignment horizontal="center" vertical="center"/>
    </xf>
    <xf numFmtId="165" fontId="5" fillId="13" borderId="11" xfId="0" applyNumberFormat="1" applyFont="1" applyFill="1" applyBorder="1" applyAlignment="1" applyProtection="1">
      <alignment horizontal="center" vertical="center"/>
      <protection locked="0"/>
    </xf>
    <xf numFmtId="165" fontId="5" fillId="14" borderId="2" xfId="0" applyNumberFormat="1" applyFont="1" applyFill="1" applyBorder="1" applyAlignment="1">
      <alignment horizontal="center" vertical="center"/>
    </xf>
    <xf numFmtId="165" fontId="5" fillId="14" borderId="11" xfId="0" applyNumberFormat="1" applyFont="1" applyFill="1" applyBorder="1" applyAlignment="1" applyProtection="1">
      <alignment horizontal="center" vertical="center"/>
      <protection locked="0"/>
    </xf>
    <xf numFmtId="165" fontId="5" fillId="14" borderId="12" xfId="0" applyNumberFormat="1" applyFont="1" applyFill="1" applyBorder="1" applyAlignment="1" applyProtection="1">
      <alignment horizontal="center" vertical="center"/>
      <protection locked="0"/>
    </xf>
    <xf numFmtId="165" fontId="5" fillId="14" borderId="6" xfId="0" applyNumberFormat="1" applyFont="1" applyFill="1" applyBorder="1" applyAlignment="1" applyProtection="1">
      <alignment horizontal="center" vertical="center"/>
      <protection locked="0"/>
    </xf>
    <xf numFmtId="165" fontId="5" fillId="14" borderId="7" xfId="0" applyNumberFormat="1" applyFont="1" applyFill="1" applyBorder="1" applyAlignment="1" applyProtection="1">
      <alignment horizontal="center" vertical="center"/>
      <protection locked="0"/>
    </xf>
    <xf numFmtId="165" fontId="5" fillId="14" borderId="13" xfId="0" applyNumberFormat="1" applyFont="1" applyFill="1" applyBorder="1" applyAlignment="1" applyProtection="1">
      <alignment horizontal="center" vertical="center"/>
      <protection locked="0"/>
    </xf>
    <xf numFmtId="165" fontId="5" fillId="14" borderId="14" xfId="0" applyNumberFormat="1" applyFont="1" applyFill="1" applyBorder="1" applyAlignment="1" applyProtection="1">
      <alignment horizontal="center" vertical="center"/>
      <protection locked="0"/>
    </xf>
    <xf numFmtId="165" fontId="5" fillId="15" borderId="2" xfId="0" applyNumberFormat="1" applyFont="1" applyFill="1" applyBorder="1" applyAlignment="1">
      <alignment horizontal="center" vertical="center"/>
    </xf>
    <xf numFmtId="165" fontId="5" fillId="15" borderId="3" xfId="0" applyNumberFormat="1" applyFont="1" applyFill="1" applyBorder="1" applyAlignment="1" applyProtection="1">
      <alignment horizontal="center" vertical="center"/>
      <protection locked="0"/>
    </xf>
    <xf numFmtId="0" fontId="0" fillId="15" borderId="4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89114</xdr:colOff>
      <xdr:row>0</xdr:row>
      <xdr:rowOff>44918</xdr:rowOff>
    </xdr:from>
    <xdr:to>
      <xdr:col>3</xdr:col>
      <xdr:colOff>45357</xdr:colOff>
      <xdr:row>4</xdr:row>
      <xdr:rowOff>189717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14" y="44918"/>
          <a:ext cx="1725172" cy="1251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tabSelected="1" zoomScale="120" zoomScaleNormal="120" zoomScaleSheetLayoutView="85" workbookViewId="0">
      <selection activeCell="N20" sqref="N20"/>
    </sheetView>
  </sheetViews>
  <sheetFormatPr baseColWidth="10" defaultColWidth="8.83203125" defaultRowHeight="15"/>
  <cols>
    <col min="1" max="1" width="3.6640625" style="123" customWidth="1"/>
    <col min="2" max="2" width="13" style="123" customWidth="1"/>
    <col min="3" max="3" width="6.5" style="58" customWidth="1"/>
    <col min="4" max="4" width="6.33203125" style="59" customWidth="1"/>
    <col min="5" max="5" width="14.33203125" style="59" customWidth="1"/>
    <col min="6" max="6" width="6.33203125" style="59" customWidth="1"/>
    <col min="7" max="7" width="4.5" style="59" customWidth="1"/>
    <col min="8" max="8" width="14" style="123" customWidth="1"/>
    <col min="9" max="9" width="7.5" style="58" customWidth="1"/>
    <col min="10" max="10" width="0.6640625" style="58" customWidth="1"/>
    <col min="11" max="11" width="2.33203125" style="59" customWidth="1"/>
    <col min="12" max="12" width="14.33203125" style="59" customWidth="1"/>
    <col min="13" max="13" width="6" style="59" customWidth="1"/>
    <col min="14" max="14" width="5.6640625" style="59" customWidth="1"/>
    <col min="15" max="15" width="13.6640625" style="123" customWidth="1"/>
    <col min="16" max="16" width="5.5" style="58" customWidth="1"/>
    <col min="17" max="17" width="4.33203125" style="123" customWidth="1"/>
    <col min="18" max="18" width="16.6640625" style="123" customWidth="1"/>
    <col min="19" max="19" width="2.5" style="58" customWidth="1"/>
    <col min="20" max="20" width="3" style="123" hidden="1" customWidth="1"/>
    <col min="21" max="21" width="1.83203125" style="123" customWidth="1"/>
    <col min="22" max="22" width="5.1640625" style="123" customWidth="1"/>
    <col min="23" max="23" width="13.83203125" style="58" customWidth="1"/>
    <col min="24" max="24" width="15.33203125" style="123" customWidth="1"/>
    <col min="25" max="25" width="11" style="123" customWidth="1"/>
    <col min="26" max="26" width="3.5" style="2" customWidth="1"/>
    <col min="27" max="27" width="16" style="2" customWidth="1"/>
    <col min="28" max="28" width="9" style="123" customWidth="1"/>
    <col min="29" max="29" width="26" customWidth="1"/>
    <col min="30" max="30" width="15.1640625" customWidth="1"/>
  </cols>
  <sheetData>
    <row r="1" spans="1:30" ht="13" customHeight="1" thickBot="1">
      <c r="A1" s="156"/>
      <c r="B1" s="156"/>
      <c r="H1" s="156"/>
      <c r="O1" s="156"/>
      <c r="Q1" s="156"/>
      <c r="R1" s="156"/>
      <c r="T1" s="156"/>
      <c r="U1" s="156"/>
      <c r="V1" s="156"/>
      <c r="X1" s="156"/>
      <c r="Y1" s="156"/>
      <c r="AB1" s="156"/>
    </row>
    <row r="2" spans="1:30" ht="21" customHeight="1" thickBot="1">
      <c r="A2" s="230"/>
      <c r="B2" s="231" t="s">
        <v>54</v>
      </c>
      <c r="C2" s="232"/>
      <c r="D2" s="232"/>
      <c r="E2" s="232"/>
      <c r="F2" s="58"/>
      <c r="G2" s="58"/>
      <c r="H2" s="244" t="s">
        <v>21</v>
      </c>
      <c r="I2" s="245"/>
      <c r="J2" s="246"/>
      <c r="K2" s="243" t="s">
        <v>15</v>
      </c>
      <c r="L2" s="245"/>
      <c r="M2"/>
      <c r="N2"/>
      <c r="O2" s="249" t="s">
        <v>6</v>
      </c>
      <c r="P2" s="250"/>
      <c r="Q2" s="251" t="s">
        <v>72</v>
      </c>
      <c r="R2" s="252"/>
      <c r="S2"/>
      <c r="T2"/>
      <c r="U2"/>
      <c r="V2"/>
      <c r="W2"/>
      <c r="X2"/>
      <c r="Y2"/>
      <c r="Z2"/>
      <c r="AA2"/>
      <c r="AB2"/>
    </row>
    <row r="3" spans="1:30" ht="22.5" customHeight="1" thickBot="1">
      <c r="A3" s="230"/>
      <c r="B3" s="232"/>
      <c r="C3" s="232"/>
      <c r="D3" s="232"/>
      <c r="E3" s="232"/>
      <c r="F3" s="233"/>
      <c r="G3" s="69"/>
      <c r="H3" s="335" t="s">
        <v>9</v>
      </c>
      <c r="I3" s="336"/>
      <c r="J3" s="248"/>
      <c r="K3" s="337" t="s">
        <v>16</v>
      </c>
      <c r="L3" s="336"/>
      <c r="M3"/>
      <c r="N3"/>
      <c r="O3" s="238">
        <v>66</v>
      </c>
      <c r="P3" s="239"/>
      <c r="Q3" s="238" t="s">
        <v>73</v>
      </c>
      <c r="R3" s="247"/>
      <c r="S3"/>
      <c r="T3"/>
      <c r="U3"/>
      <c r="V3"/>
      <c r="W3"/>
      <c r="X3"/>
      <c r="Y3"/>
      <c r="Z3"/>
      <c r="AA3"/>
      <c r="AB3"/>
    </row>
    <row r="4" spans="1:30" ht="23" customHeight="1">
      <c r="A4" s="230"/>
      <c r="B4" s="232"/>
      <c r="C4" s="232"/>
      <c r="D4" s="232"/>
      <c r="E4" s="232"/>
      <c r="F4" s="236"/>
      <c r="G4" s="237"/>
      <c r="H4" s="230"/>
      <c r="I4" s="25">
        <f>MATCH(H3,ICU!A3:A13,0)</f>
        <v>3</v>
      </c>
      <c r="J4" s="67"/>
      <c r="K4" s="25">
        <f>MATCH(K3,ICU!B2:E2,0)</f>
        <v>1</v>
      </c>
      <c r="L4" s="123"/>
      <c r="M4"/>
      <c r="N4" s="48"/>
      <c r="O4" s="305">
        <f>MATCH(O3,'$100K'!A6:A58,0)</f>
        <v>49</v>
      </c>
      <c r="P4" s="48"/>
      <c r="Q4" s="306">
        <f>MATCH(Q3,'$100K'!B4:E4,0)</f>
        <v>2</v>
      </c>
      <c r="R4"/>
      <c r="S4"/>
      <c r="T4"/>
      <c r="U4"/>
      <c r="V4"/>
      <c r="W4"/>
      <c r="X4"/>
      <c r="Y4"/>
      <c r="Z4"/>
      <c r="AA4"/>
      <c r="AB4"/>
    </row>
    <row r="5" spans="1:30" ht="3" customHeight="1">
      <c r="A5" s="230"/>
      <c r="B5" s="146"/>
      <c r="C5" s="146"/>
      <c r="D5" s="146"/>
      <c r="E5" s="146"/>
      <c r="F5" s="230"/>
      <c r="G5" s="58"/>
      <c r="H5" s="77"/>
      <c r="I5" s="25" t="s">
        <v>0</v>
      </c>
      <c r="J5" s="241" t="s">
        <v>0</v>
      </c>
      <c r="K5" s="242"/>
      <c r="L5" s="233"/>
      <c r="M5" s="233"/>
      <c r="N5" s="234"/>
      <c r="O5" s="2"/>
      <c r="P5" s="25"/>
      <c r="Q5" s="240"/>
      <c r="R5" s="176"/>
      <c r="S5" s="25"/>
      <c r="T5" s="230"/>
      <c r="U5" s="77"/>
      <c r="V5" s="21"/>
      <c r="W5" s="47"/>
      <c r="Y5"/>
      <c r="Z5" s="49"/>
      <c r="AA5" s="21"/>
      <c r="AB5" s="47"/>
      <c r="AC5" s="48"/>
    </row>
    <row r="6" spans="1:30" ht="19" customHeight="1">
      <c r="B6" s="157" t="s">
        <v>0</v>
      </c>
      <c r="C6" s="158"/>
      <c r="J6" s="69"/>
      <c r="K6" s="71"/>
      <c r="L6" s="71"/>
      <c r="M6" s="71"/>
      <c r="N6" s="71"/>
      <c r="O6" s="159"/>
      <c r="P6" s="160"/>
      <c r="Q6" s="160"/>
      <c r="R6" s="72"/>
      <c r="S6" s="73"/>
      <c r="T6" s="74"/>
      <c r="U6" s="74"/>
      <c r="V6" s="75"/>
      <c r="W6" s="128"/>
      <c r="X6" s="76"/>
      <c r="Y6" s="124"/>
      <c r="AA6" s="49"/>
      <c r="AB6" s="21"/>
      <c r="AC6" s="50"/>
      <c r="AD6" s="51"/>
    </row>
    <row r="7" spans="1:30" ht="17.25" customHeight="1">
      <c r="B7" s="3" t="s">
        <v>67</v>
      </c>
      <c r="E7" s="117" t="s">
        <v>68</v>
      </c>
      <c r="J7" s="10"/>
      <c r="L7" s="3" t="s">
        <v>67</v>
      </c>
      <c r="O7" s="117" t="s">
        <v>68</v>
      </c>
      <c r="W7" s="10"/>
      <c r="Y7" s="124"/>
      <c r="Z7" s="13"/>
      <c r="AA7" s="13"/>
      <c r="AB7" s="124"/>
      <c r="AC7" s="48"/>
      <c r="AD7" s="52"/>
    </row>
    <row r="8" spans="1:30" ht="24">
      <c r="B8" s="4" t="s">
        <v>1</v>
      </c>
      <c r="E8" s="4" t="s">
        <v>1</v>
      </c>
      <c r="F8" s="58"/>
      <c r="H8" s="4" t="s">
        <v>35</v>
      </c>
      <c r="J8" s="10"/>
      <c r="L8" s="4" t="s">
        <v>2</v>
      </c>
      <c r="M8" s="58"/>
      <c r="N8" s="123"/>
      <c r="O8" s="4" t="s">
        <v>2</v>
      </c>
      <c r="R8" s="4" t="s">
        <v>3</v>
      </c>
      <c r="V8" s="329" t="s">
        <v>72</v>
      </c>
      <c r="W8" s="176"/>
      <c r="X8" s="74"/>
      <c r="Y8" s="14"/>
      <c r="Z8" s="13"/>
      <c r="AA8" s="13"/>
      <c r="AB8" s="124"/>
      <c r="AC8" s="48"/>
      <c r="AD8" s="52"/>
    </row>
    <row r="9" spans="1:30" ht="7" customHeight="1" thickBot="1">
      <c r="E9" s="123"/>
      <c r="F9" s="58"/>
      <c r="J9" s="44"/>
      <c r="L9" s="123"/>
      <c r="M9" s="58"/>
      <c r="N9" s="123"/>
      <c r="V9" s="58"/>
      <c r="W9" s="230"/>
      <c r="X9" s="74"/>
      <c r="Y9" s="124"/>
      <c r="Z9" s="13"/>
      <c r="AA9" s="13"/>
      <c r="AB9" s="124"/>
      <c r="AC9" s="48"/>
      <c r="AD9" s="48"/>
    </row>
    <row r="10" spans="1:30" s="146" customFormat="1" ht="48" customHeight="1" thickBot="1">
      <c r="A10" s="156"/>
      <c r="B10" s="339">
        <f>INDEX('Primary Cancer'!B3:E13,I4,K4)</f>
        <v>34</v>
      </c>
      <c r="C10" s="310" t="s">
        <v>42</v>
      </c>
      <c r="D10" s="256"/>
      <c r="E10" s="339">
        <f>INDEX('Select Cancer'!B3:E13,I4,K4)</f>
        <v>34.6</v>
      </c>
      <c r="F10" s="310" t="s">
        <v>42</v>
      </c>
      <c r="G10" s="256"/>
      <c r="H10" s="351">
        <f>INDEX(ICU!B3:E13,I4,K4)</f>
        <v>34.6</v>
      </c>
      <c r="I10" s="310" t="s">
        <v>42</v>
      </c>
      <c r="J10" s="314"/>
      <c r="K10" s="256"/>
      <c r="L10" s="353">
        <f>INDEX('Primary Cardio'!B3:E13,I4,K4)</f>
        <v>30.7</v>
      </c>
      <c r="M10" s="310" t="s">
        <v>42</v>
      </c>
      <c r="N10" s="256"/>
      <c r="O10" s="353">
        <f>INDEX('Select Cardio'!B3:E13,I4,K4)</f>
        <v>29.8</v>
      </c>
      <c r="P10" s="310" t="s">
        <v>42</v>
      </c>
      <c r="Q10" s="256"/>
      <c r="R10" s="360">
        <f>INDEX(Injurcare!B3:E13,I4,K4)</f>
        <v>50.8</v>
      </c>
      <c r="S10" s="10"/>
      <c r="T10" s="153"/>
      <c r="U10" s="156"/>
      <c r="V10" s="261" t="s">
        <v>74</v>
      </c>
      <c r="W10" s="262">
        <f>INDEX('$100K'!B6:E58,O4,Q4)</f>
        <v>830</v>
      </c>
      <c r="X10" s="74"/>
      <c r="Y10" s="151"/>
      <c r="Z10" s="13"/>
      <c r="AA10" s="13"/>
      <c r="AB10" s="151"/>
      <c r="AC10" s="307"/>
      <c r="AD10" s="307"/>
    </row>
    <row r="11" spans="1:30" s="146" customFormat="1" ht="48" customHeight="1" thickBot="1">
      <c r="A11" s="156"/>
      <c r="B11" s="338">
        <f>INDEX('Primary Cancer'!B17:E27,I4,K4)</f>
        <v>19.2</v>
      </c>
      <c r="C11" s="310" t="s">
        <v>43</v>
      </c>
      <c r="D11" s="256"/>
      <c r="E11" s="338">
        <f>INDEX('Select Cancer'!B17:E27,I4,K4)</f>
        <v>19.8</v>
      </c>
      <c r="F11" s="310" t="s">
        <v>43</v>
      </c>
      <c r="G11" s="256"/>
      <c r="H11" s="351">
        <f>INDEX(ICU!B17:E27,I4,K4)</f>
        <v>19.8</v>
      </c>
      <c r="I11" s="310" t="s">
        <v>43</v>
      </c>
      <c r="J11" s="314"/>
      <c r="K11" s="256"/>
      <c r="L11" s="353">
        <f>INDEX('Primary Cardio'!B17:E27,I4,K4)</f>
        <v>17.5</v>
      </c>
      <c r="M11" s="310" t="s">
        <v>43</v>
      </c>
      <c r="N11" s="256"/>
      <c r="O11" s="353">
        <f>INDEX('Select Cardio'!B17:E27,I4,K4)</f>
        <v>17</v>
      </c>
      <c r="P11" s="178" t="s">
        <v>43</v>
      </c>
      <c r="Q11" s="256"/>
      <c r="R11" s="360">
        <f>INDEX(Injurcare!B17:E27,I4,K4)</f>
        <v>28.4</v>
      </c>
      <c r="S11" s="154" t="s">
        <v>0</v>
      </c>
      <c r="T11" s="155"/>
      <c r="U11" s="153"/>
      <c r="V11" s="261" t="s">
        <v>75</v>
      </c>
      <c r="W11" s="262">
        <f>INDEX('$75K'!B6:E58,O4,Q4)</f>
        <v>623.75</v>
      </c>
      <c r="X11" s="74"/>
      <c r="Y11" s="151"/>
      <c r="Z11" s="13"/>
      <c r="AA11" s="13"/>
      <c r="AB11" s="151"/>
      <c r="AC11" s="307"/>
      <c r="AD11" s="307"/>
    </row>
    <row r="12" spans="1:30" s="146" customFormat="1" ht="48" customHeight="1" thickBot="1">
      <c r="A12" s="156"/>
      <c r="B12" s="338">
        <f>INDEX('Primary Cancer'!B31:E41,'Worksheet '!I4,'Worksheet '!K4)</f>
        <v>11.8</v>
      </c>
      <c r="C12" s="310" t="s">
        <v>44</v>
      </c>
      <c r="D12" s="256"/>
      <c r="E12" s="338">
        <f>INDEX('Select Cancer'!B31:E41,I4,K4)</f>
        <v>12.4</v>
      </c>
      <c r="F12" s="310" t="s">
        <v>44</v>
      </c>
      <c r="G12" s="256"/>
      <c r="H12" s="351">
        <f>INDEX(ICU!B31:E41,I4,K4)</f>
        <v>12.4</v>
      </c>
      <c r="I12" s="310" t="s">
        <v>44</v>
      </c>
      <c r="J12" s="314"/>
      <c r="K12" s="256"/>
      <c r="L12" s="353">
        <f>INDEX('Primary Cardio'!B31:E41,I4,K4)</f>
        <v>10.9</v>
      </c>
      <c r="M12" s="310" t="s">
        <v>44</v>
      </c>
      <c r="N12" s="256"/>
      <c r="O12" s="353">
        <f>INDEX('Select Cardio'!B31:E41,I4,K4)</f>
        <v>10.6</v>
      </c>
      <c r="P12" s="178" t="s">
        <v>44</v>
      </c>
      <c r="Q12" s="256"/>
      <c r="R12" s="360">
        <f>INDEX(Injurcare!B31:E41,I4,K4)</f>
        <v>17.2</v>
      </c>
      <c r="S12" s="10"/>
      <c r="T12" s="153"/>
      <c r="U12" s="156"/>
      <c r="V12" s="261" t="s">
        <v>76</v>
      </c>
      <c r="W12" s="262">
        <f>INDEX('$50k'!B6:E58,O4,Q4)</f>
        <v>417.5</v>
      </c>
      <c r="X12" s="74"/>
      <c r="Y12" s="151"/>
      <c r="Z12" s="13"/>
      <c r="AA12" s="13"/>
      <c r="AB12" s="151"/>
      <c r="AC12" s="307"/>
      <c r="AD12" s="307"/>
    </row>
    <row r="13" spans="1:30" s="146" customFormat="1" ht="48" customHeight="1" thickBot="1">
      <c r="A13" s="156"/>
      <c r="B13" s="338">
        <f>INDEX('Primary Cancer'!B45:E55,I4,K4)</f>
        <v>8.1</v>
      </c>
      <c r="C13" s="310" t="s">
        <v>45</v>
      </c>
      <c r="D13" s="256"/>
      <c r="E13" s="338">
        <f>INDEX('Select Cancer'!B45:E55,I4,K4)</f>
        <v>8.6999999999999993</v>
      </c>
      <c r="F13" s="310" t="s">
        <v>45</v>
      </c>
      <c r="G13" s="256"/>
      <c r="H13" s="351">
        <f>INDEX(ICU!B45:E55,I4,K4)</f>
        <v>8.6999999999999993</v>
      </c>
      <c r="I13" s="310" t="s">
        <v>45</v>
      </c>
      <c r="J13" s="314"/>
      <c r="K13" s="256"/>
      <c r="L13" s="353">
        <f>INDEX('Primary Cardio'!B45:E55,I4,K4)</f>
        <v>7.6</v>
      </c>
      <c r="M13" s="310" t="s">
        <v>45</v>
      </c>
      <c r="N13" s="256"/>
      <c r="O13" s="353">
        <f>INDEX('Select Cardio'!B45:E55,I4,K4)</f>
        <v>7.4</v>
      </c>
      <c r="P13" s="311" t="s">
        <v>45</v>
      </c>
      <c r="Q13" s="256"/>
      <c r="R13" s="360">
        <f>INDEX(Injurcare!B45:E55,I4,K4)</f>
        <v>11.6</v>
      </c>
      <c r="S13" s="10"/>
      <c r="T13" s="153"/>
      <c r="U13" s="156"/>
      <c r="V13" s="261" t="s">
        <v>77</v>
      </c>
      <c r="W13" s="262">
        <f>INDEX('$30k'!B6:E58,O4,Q4)</f>
        <v>252.5</v>
      </c>
      <c r="X13" s="71"/>
      <c r="Y13" s="151"/>
      <c r="Z13" s="13"/>
      <c r="AA13" s="2"/>
      <c r="AB13" s="156"/>
    </row>
    <row r="14" spans="1:30" s="146" customFormat="1" ht="48" customHeight="1" thickBot="1">
      <c r="A14" s="123"/>
      <c r="B14" s="331">
        <v>0</v>
      </c>
      <c r="C14" s="332"/>
      <c r="D14" s="333"/>
      <c r="E14" s="333">
        <v>0</v>
      </c>
      <c r="F14" s="333"/>
      <c r="G14" s="333"/>
      <c r="H14" s="331">
        <v>0</v>
      </c>
      <c r="I14" s="332"/>
      <c r="J14" s="332"/>
      <c r="K14" s="333"/>
      <c r="L14" s="333">
        <v>0</v>
      </c>
      <c r="M14" s="333"/>
      <c r="N14" s="333"/>
      <c r="O14" s="331">
        <v>0</v>
      </c>
      <c r="P14" s="332"/>
      <c r="Q14" s="331"/>
      <c r="R14" s="334">
        <v>0</v>
      </c>
      <c r="S14" s="155" t="s">
        <v>0</v>
      </c>
      <c r="T14" s="155"/>
      <c r="U14" s="153"/>
      <c r="V14" s="261" t="s">
        <v>78</v>
      </c>
      <c r="W14" s="262">
        <f>INDEX('$20k'!B6:E58,O4,Q4)</f>
        <v>170</v>
      </c>
      <c r="X14" s="107"/>
      <c r="Y14" s="151"/>
      <c r="Z14" s="13"/>
      <c r="AA14" s="2"/>
      <c r="AB14" s="156"/>
    </row>
    <row r="15" spans="1:30" s="146" customFormat="1" ht="48" customHeight="1" thickBot="1">
      <c r="A15" s="156"/>
      <c r="B15" s="156"/>
      <c r="C15" s="58"/>
      <c r="D15" s="59"/>
      <c r="E15" s="59"/>
      <c r="F15" s="59"/>
      <c r="G15" s="59"/>
      <c r="H15" s="156"/>
      <c r="I15" s="58"/>
      <c r="J15" s="58"/>
      <c r="K15" s="59"/>
      <c r="L15" s="59"/>
      <c r="M15" s="59"/>
      <c r="N15" s="59"/>
      <c r="O15" s="156"/>
      <c r="P15" s="58"/>
      <c r="Q15" s="156"/>
      <c r="R15" s="156"/>
      <c r="S15" s="10"/>
      <c r="T15" s="153"/>
      <c r="U15" s="156"/>
      <c r="V15" s="253" t="s">
        <v>79</v>
      </c>
      <c r="W15" s="323">
        <f>INDEX('$10k'!B6:E58,O4,Q4)</f>
        <v>87.5</v>
      </c>
      <c r="X15" s="107"/>
      <c r="Y15" s="151"/>
      <c r="Z15" s="151"/>
      <c r="AA15" s="2"/>
      <c r="AB15" s="156"/>
    </row>
    <row r="16" spans="1:30" s="146" customFormat="1" ht="19" hidden="1">
      <c r="A16" s="156"/>
      <c r="B16" s="156"/>
      <c r="C16" s="58"/>
      <c r="D16" s="59"/>
      <c r="E16" s="59"/>
      <c r="F16" s="59"/>
      <c r="G16" s="59"/>
      <c r="H16" s="156"/>
      <c r="I16" s="58"/>
      <c r="J16" s="58"/>
      <c r="K16" s="59"/>
      <c r="L16" s="59"/>
      <c r="M16" s="59"/>
      <c r="N16" s="59"/>
      <c r="O16" s="156"/>
      <c r="P16" s="58"/>
      <c r="Q16" s="156"/>
      <c r="R16" s="156"/>
      <c r="S16" s="10"/>
      <c r="T16" s="153"/>
      <c r="U16" s="156"/>
      <c r="V16" s="321"/>
      <c r="W16" s="322"/>
      <c r="X16" s="71"/>
      <c r="Y16" s="151"/>
      <c r="Z16" s="13"/>
      <c r="AA16" s="2"/>
      <c r="AB16" s="156"/>
    </row>
    <row r="17" spans="1:28" s="146" customFormat="1" ht="15" hidden="1" customHeight="1">
      <c r="A17" s="156"/>
      <c r="B17" s="156"/>
      <c r="C17" s="58"/>
      <c r="D17" s="59"/>
      <c r="E17" s="59"/>
      <c r="F17" s="59"/>
      <c r="G17" s="59"/>
      <c r="H17" s="156"/>
      <c r="I17" s="58"/>
      <c r="J17" s="58"/>
      <c r="K17" s="59"/>
      <c r="L17" s="59"/>
      <c r="M17" s="59"/>
      <c r="N17" s="59"/>
      <c r="O17" s="156"/>
      <c r="P17" s="58"/>
      <c r="Q17" s="156"/>
      <c r="R17" s="156"/>
      <c r="S17" s="155"/>
      <c r="T17" s="155"/>
      <c r="U17" s="152"/>
      <c r="V17" s="263"/>
      <c r="W17" s="316"/>
      <c r="X17" s="107"/>
      <c r="Y17" s="151"/>
      <c r="Z17" s="13"/>
      <c r="AA17" s="2"/>
      <c r="AB17" s="156"/>
    </row>
    <row r="18" spans="1:28" s="146" customFormat="1" hidden="1">
      <c r="A18" s="156"/>
      <c r="B18" s="156"/>
      <c r="C18" s="58"/>
      <c r="D18" s="59"/>
      <c r="E18" s="59"/>
      <c r="F18" s="59"/>
      <c r="G18" s="59"/>
      <c r="H18" s="156"/>
      <c r="I18" s="58"/>
      <c r="J18" s="58"/>
      <c r="K18" s="59"/>
      <c r="L18" s="59"/>
      <c r="M18" s="59"/>
      <c r="N18" s="59"/>
      <c r="O18" s="156"/>
      <c r="P18" s="58"/>
      <c r="Q18" s="156"/>
      <c r="R18" s="156"/>
      <c r="S18" s="10"/>
      <c r="T18" s="151"/>
      <c r="U18" s="151"/>
      <c r="V18" s="312"/>
      <c r="W18" s="263"/>
      <c r="X18" s="107"/>
      <c r="Y18" s="151"/>
      <c r="Z18" s="13"/>
      <c r="AA18" s="2"/>
      <c r="AB18" s="156"/>
    </row>
    <row r="19" spans="1:28" s="146" customFormat="1" hidden="1">
      <c r="A19" s="156"/>
      <c r="B19" s="156"/>
      <c r="C19" s="58"/>
      <c r="D19" s="59"/>
      <c r="E19" s="59"/>
      <c r="F19" s="59"/>
      <c r="G19" s="59"/>
      <c r="H19" s="156"/>
      <c r="I19" s="58"/>
      <c r="J19" s="58"/>
      <c r="K19" s="59"/>
      <c r="L19" s="59"/>
      <c r="M19" s="59"/>
      <c r="N19" s="59"/>
      <c r="O19" s="156"/>
      <c r="P19" s="58"/>
      <c r="Q19" s="156"/>
      <c r="R19" s="156"/>
      <c r="S19" s="65"/>
      <c r="T19" s="313"/>
      <c r="U19" s="313"/>
      <c r="V19" s="314"/>
      <c r="W19" s="263"/>
      <c r="X19" s="71"/>
      <c r="Y19" s="151"/>
      <c r="Z19" s="13"/>
      <c r="AA19" s="2"/>
      <c r="AB19" s="156"/>
    </row>
    <row r="20" spans="1:28" s="146" customFormat="1">
      <c r="A20" s="156"/>
      <c r="B20" s="156"/>
      <c r="C20" s="58"/>
      <c r="D20" s="59"/>
      <c r="E20" s="59"/>
      <c r="F20" s="59"/>
      <c r="G20" s="59"/>
      <c r="H20" s="156"/>
      <c r="I20" s="58"/>
      <c r="J20" s="58"/>
      <c r="K20" s="59"/>
      <c r="L20" s="59"/>
      <c r="M20" s="59"/>
      <c r="N20" s="59"/>
      <c r="O20" s="156"/>
      <c r="P20" s="58"/>
      <c r="Q20" s="156"/>
      <c r="R20" s="156"/>
      <c r="S20" s="315"/>
      <c r="T20" s="152"/>
      <c r="U20" s="152"/>
      <c r="V20" s="314"/>
      <c r="W20" s="330">
        <v>0</v>
      </c>
      <c r="X20" s="74"/>
      <c r="Y20" s="151"/>
      <c r="Z20" s="13"/>
      <c r="AA20" s="2"/>
      <c r="AB20" s="156"/>
    </row>
    <row r="21" spans="1:28" s="140" customFormat="1" ht="20" thickBot="1">
      <c r="A21" s="365"/>
      <c r="B21" s="264" t="s">
        <v>33</v>
      </c>
      <c r="C21" s="265"/>
      <c r="D21" s="366"/>
      <c r="E21" s="367" t="s">
        <v>33</v>
      </c>
      <c r="F21" s="368"/>
      <c r="G21" s="366"/>
      <c r="H21" s="264" t="s">
        <v>33</v>
      </c>
      <c r="I21" s="364"/>
      <c r="J21" s="369"/>
      <c r="K21" s="370"/>
      <c r="L21" s="367" t="s">
        <v>33</v>
      </c>
      <c r="M21" s="368"/>
      <c r="N21" s="370"/>
      <c r="O21" s="264" t="s">
        <v>33</v>
      </c>
      <c r="P21" s="265"/>
      <c r="Q21" s="371"/>
      <c r="R21" s="308" t="s">
        <v>33</v>
      </c>
      <c r="S21" s="372"/>
      <c r="T21" s="373"/>
      <c r="U21" s="373"/>
      <c r="V21" s="264" t="s">
        <v>33</v>
      </c>
      <c r="W21" s="364"/>
      <c r="X21" s="263"/>
      <c r="Y21" s="374"/>
      <c r="Z21" s="235"/>
      <c r="AA21" s="309"/>
    </row>
    <row r="22" spans="1:28" ht="13" customHeight="1">
      <c r="B22" s="340">
        <v>151</v>
      </c>
      <c r="C22" s="341"/>
      <c r="D22" s="89"/>
      <c r="E22" s="340">
        <v>86.5</v>
      </c>
      <c r="F22" s="346"/>
      <c r="G22" s="89"/>
      <c r="H22" s="352">
        <v>162.5</v>
      </c>
      <c r="I22" s="254"/>
      <c r="J22" s="90"/>
      <c r="K22" s="89"/>
      <c r="L22" s="354">
        <v>65.099999999999994</v>
      </c>
      <c r="M22" s="355"/>
      <c r="N22" s="89"/>
      <c r="O22" s="354">
        <v>62.4</v>
      </c>
      <c r="P22" s="355"/>
      <c r="Q22" s="91"/>
      <c r="R22" s="361">
        <v>41.5</v>
      </c>
      <c r="S22" s="317"/>
      <c r="V22" s="266">
        <v>62.75</v>
      </c>
      <c r="W22" s="267"/>
      <c r="Y22" s="2"/>
      <c r="AA22" s="123"/>
      <c r="AB22"/>
    </row>
    <row r="23" spans="1:28" ht="13" customHeight="1">
      <c r="B23" s="342"/>
      <c r="C23" s="343"/>
      <c r="D23" s="89"/>
      <c r="E23" s="347"/>
      <c r="F23" s="348"/>
      <c r="G23" s="89"/>
      <c r="H23" s="255"/>
      <c r="I23" s="256"/>
      <c r="J23" s="92"/>
      <c r="K23" s="89"/>
      <c r="L23" s="356"/>
      <c r="M23" s="357"/>
      <c r="N23" s="89"/>
      <c r="O23" s="356">
        <v>44</v>
      </c>
      <c r="P23" s="357"/>
      <c r="Q23" s="91"/>
      <c r="R23" s="362"/>
      <c r="S23" s="317"/>
      <c r="T23" s="156"/>
      <c r="U23" s="156"/>
      <c r="V23" s="268"/>
      <c r="W23" s="269"/>
      <c r="X23" s="156"/>
      <c r="Y23" s="2"/>
      <c r="AA23" s="156"/>
      <c r="AB23"/>
    </row>
    <row r="24" spans="1:28" ht="13" customHeight="1" thickBot="1">
      <c r="B24" s="344"/>
      <c r="C24" s="345"/>
      <c r="D24" s="89"/>
      <c r="E24" s="349"/>
      <c r="F24" s="350"/>
      <c r="G24" s="89"/>
      <c r="H24" s="257"/>
      <c r="I24" s="258"/>
      <c r="J24" s="92"/>
      <c r="K24" s="93"/>
      <c r="L24" s="358"/>
      <c r="M24" s="359"/>
      <c r="N24" s="93"/>
      <c r="O24" s="358"/>
      <c r="P24" s="359"/>
      <c r="Q24" s="91"/>
      <c r="R24" s="363"/>
      <c r="S24" s="317"/>
      <c r="T24" s="156"/>
      <c r="U24" s="156"/>
      <c r="V24" s="270"/>
      <c r="W24" s="271"/>
      <c r="X24" s="74"/>
      <c r="Y24" s="156"/>
      <c r="AB24" s="156"/>
    </row>
    <row r="25" spans="1:28" ht="15" customHeight="1">
      <c r="E25" s="123"/>
      <c r="F25" s="58"/>
      <c r="L25" s="123"/>
      <c r="M25" s="58"/>
      <c r="T25" s="156" t="s">
        <v>0</v>
      </c>
      <c r="U25" s="156" t="s">
        <v>0</v>
      </c>
      <c r="V25" s="328" t="s">
        <v>0</v>
      </c>
      <c r="W25" s="73" t="s">
        <v>0</v>
      </c>
      <c r="X25" s="74"/>
      <c r="Y25" s="156"/>
      <c r="AB25" s="156"/>
    </row>
    <row r="26" spans="1:28" ht="15" customHeight="1" thickBot="1">
      <c r="A26" s="198" t="s">
        <v>28</v>
      </c>
      <c r="B26" s="180"/>
      <c r="C26" s="180"/>
      <c r="D26" s="20"/>
      <c r="E26" s="131" t="s">
        <v>36</v>
      </c>
      <c r="F26" s="132"/>
      <c r="G26" s="20"/>
      <c r="H26" s="147" t="s">
        <v>36</v>
      </c>
      <c r="I26" s="132"/>
      <c r="L26" s="131" t="s">
        <v>36</v>
      </c>
      <c r="M26" s="132"/>
      <c r="O26" s="199" t="s">
        <v>5</v>
      </c>
      <c r="P26" s="200"/>
      <c r="Q26" s="133"/>
      <c r="R26" s="147" t="s">
        <v>5</v>
      </c>
      <c r="S26" s="318"/>
      <c r="T26" s="156"/>
      <c r="U26" s="74"/>
      <c r="V26" s="151"/>
      <c r="W26" s="2"/>
      <c r="X26" s="2"/>
      <c r="Y26" s="156"/>
      <c r="Z26"/>
      <c r="AA26"/>
      <c r="AB26"/>
    </row>
    <row r="27" spans="1:28" ht="14" customHeight="1">
      <c r="B27" s="202">
        <f>IF(ISERROR(SUM(B22*12*20))," ",SUM(B22*12*20))</f>
        <v>36240</v>
      </c>
      <c r="C27" s="203"/>
      <c r="D27" s="89"/>
      <c r="E27" s="202">
        <f>IF(ISERROR(SUM(E22*12*20))," ",SUM(E22*12*20))</f>
        <v>20760</v>
      </c>
      <c r="F27" s="203"/>
      <c r="G27" s="89"/>
      <c r="H27" s="202">
        <f>IF(ISERROR(SUM(H22*12*20))," ",SUM(H22*12*20))</f>
        <v>39000</v>
      </c>
      <c r="I27" s="203"/>
      <c r="J27" s="94"/>
      <c r="K27" s="89"/>
      <c r="L27" s="202">
        <f>IF(ISERROR(SUM(L22*12*20))," ",SUM(L22*12*20))</f>
        <v>15623.999999999998</v>
      </c>
      <c r="M27" s="203"/>
      <c r="N27" s="89"/>
      <c r="O27" s="202">
        <f>IF(ISERROR(SUM(O22*12*20))," ",SUM(O22*12*20))</f>
        <v>14976</v>
      </c>
      <c r="P27" s="203"/>
      <c r="Q27" s="95"/>
      <c r="R27" s="320">
        <f>IF(ISERROR(SUM(R22*12*20))," ",SUM(R22*12*20))</f>
        <v>9960</v>
      </c>
      <c r="S27" s="319"/>
      <c r="T27" s="156"/>
      <c r="U27" s="74"/>
      <c r="V27" s="156"/>
      <c r="W27" s="2"/>
      <c r="X27" s="2"/>
      <c r="Y27" s="156"/>
      <c r="Z27"/>
      <c r="AA27"/>
      <c r="AB27"/>
    </row>
    <row r="28" spans="1:28" ht="14" customHeight="1">
      <c r="B28" s="204"/>
      <c r="C28" s="205"/>
      <c r="D28" s="89"/>
      <c r="E28" s="204"/>
      <c r="F28" s="205"/>
      <c r="G28" s="89"/>
      <c r="H28" s="204"/>
      <c r="I28" s="205"/>
      <c r="J28" s="96"/>
      <c r="K28" s="89"/>
      <c r="L28" s="204"/>
      <c r="M28" s="205"/>
      <c r="N28" s="89"/>
      <c r="O28" s="204">
        <f>SUM(O23*12)*20</f>
        <v>10560</v>
      </c>
      <c r="P28" s="205"/>
      <c r="Q28" s="95"/>
      <c r="R28" s="259"/>
      <c r="S28" s="319"/>
      <c r="T28" s="156"/>
      <c r="U28" s="74"/>
      <c r="V28" s="156"/>
      <c r="W28" s="2"/>
      <c r="X28" s="2"/>
      <c r="Y28" s="156"/>
      <c r="Z28"/>
      <c r="AA28"/>
      <c r="AB28"/>
    </row>
    <row r="29" spans="1:28" s="34" customFormat="1" ht="14" customHeight="1" thickBot="1">
      <c r="A29" s="123"/>
      <c r="B29" s="206"/>
      <c r="C29" s="207"/>
      <c r="D29" s="89"/>
      <c r="E29" s="206"/>
      <c r="F29" s="207"/>
      <c r="G29" s="89"/>
      <c r="H29" s="206"/>
      <c r="I29" s="207"/>
      <c r="J29" s="96"/>
      <c r="K29" s="97"/>
      <c r="L29" s="206"/>
      <c r="M29" s="207"/>
      <c r="N29" s="97"/>
      <c r="O29" s="206"/>
      <c r="P29" s="207"/>
      <c r="Q29" s="95"/>
      <c r="R29" s="260"/>
      <c r="S29" s="319"/>
      <c r="T29" s="32"/>
      <c r="U29" s="74"/>
      <c r="V29" s="33"/>
      <c r="W29" s="33"/>
      <c r="X29" s="32"/>
      <c r="Y29" s="30"/>
    </row>
    <row r="30" spans="1:28" ht="12" customHeight="1">
      <c r="J30" s="10"/>
      <c r="T30" s="91"/>
      <c r="U30" s="91"/>
      <c r="V30" s="74"/>
      <c r="W30" s="144"/>
      <c r="X30" s="74"/>
      <c r="Y30" s="13"/>
      <c r="Z30" s="13"/>
    </row>
    <row r="31" spans="1:28" ht="12" customHeight="1" thickBot="1">
      <c r="Q31" s="124"/>
      <c r="T31" s="91"/>
      <c r="U31" s="91"/>
      <c r="V31" s="74"/>
      <c r="W31" s="73"/>
      <c r="X31" s="109"/>
      <c r="Y31" s="13"/>
      <c r="Z31" s="13"/>
    </row>
    <row r="32" spans="1:28" ht="12" customHeight="1">
      <c r="B32" s="210">
        <f>SUM(B22,H22,O22,R22,U34,E22,L22,V22)</f>
        <v>631.75</v>
      </c>
      <c r="C32" s="211"/>
      <c r="D32" s="324" t="s">
        <v>30</v>
      </c>
      <c r="E32" s="126"/>
      <c r="F32" s="126"/>
      <c r="G32" s="126"/>
      <c r="H32" s="42"/>
      <c r="I32" s="11"/>
      <c r="J32" s="10"/>
      <c r="K32" s="119" t="s">
        <v>0</v>
      </c>
      <c r="L32" s="210">
        <f>SUM(B32*12)*20</f>
        <v>151620</v>
      </c>
      <c r="M32" s="216"/>
      <c r="N32" s="216"/>
      <c r="O32" s="216"/>
      <c r="P32" s="217"/>
      <c r="Q32" s="118"/>
      <c r="R32" s="327" t="s">
        <v>29</v>
      </c>
      <c r="S32" s="11"/>
      <c r="T32" s="91"/>
      <c r="U32" s="91"/>
      <c r="V32" s="74"/>
      <c r="W32" s="149"/>
      <c r="X32" s="107"/>
      <c r="Y32" s="13"/>
      <c r="Z32" s="13"/>
    </row>
    <row r="33" spans="1:28" ht="21">
      <c r="B33" s="212"/>
      <c r="C33" s="213"/>
      <c r="D33" s="5" t="s">
        <v>37</v>
      </c>
      <c r="E33" s="5"/>
      <c r="F33" s="5"/>
      <c r="G33" s="5"/>
      <c r="H33" s="3"/>
      <c r="I33" s="11"/>
      <c r="J33" s="10"/>
      <c r="K33" s="118"/>
      <c r="L33" s="218"/>
      <c r="M33" s="219"/>
      <c r="N33" s="219"/>
      <c r="O33" s="219"/>
      <c r="P33" s="220"/>
      <c r="Q33" s="118"/>
      <c r="R33" s="141" t="s">
        <v>32</v>
      </c>
      <c r="S33" s="142"/>
      <c r="V33" s="150"/>
      <c r="W33" s="139"/>
      <c r="X33" s="107"/>
    </row>
    <row r="34" spans="1:28" s="22" customFormat="1" ht="22" thickBot="1">
      <c r="A34" s="123"/>
      <c r="B34" s="214"/>
      <c r="C34" s="215"/>
      <c r="D34" s="5"/>
      <c r="E34" s="129" t="s">
        <v>38</v>
      </c>
      <c r="F34" s="5"/>
      <c r="G34" s="5"/>
      <c r="H34" s="129" t="s">
        <v>0</v>
      </c>
      <c r="I34" s="41"/>
      <c r="J34" s="10"/>
      <c r="K34" s="118"/>
      <c r="L34" s="221"/>
      <c r="M34" s="222"/>
      <c r="N34" s="222"/>
      <c r="O34" s="222"/>
      <c r="P34" s="223"/>
      <c r="Q34" s="118"/>
      <c r="R34" s="325" t="s">
        <v>31</v>
      </c>
      <c r="S34" s="326"/>
      <c r="T34" s="326"/>
      <c r="U34" s="326"/>
      <c r="V34" s="326"/>
      <c r="W34" s="107"/>
      <c r="X34" s="21"/>
      <c r="Y34" s="21"/>
      <c r="Z34" s="133"/>
      <c r="AA34" s="19"/>
    </row>
    <row r="35" spans="1:28" ht="13.5" customHeight="1">
      <c r="T35" s="95"/>
      <c r="U35" s="95"/>
      <c r="V35" s="145"/>
      <c r="W35" s="139"/>
      <c r="X35" s="74"/>
      <c r="Y35" s="124"/>
      <c r="Z35" s="10"/>
      <c r="AA35" s="10"/>
    </row>
    <row r="36" spans="1:28" ht="13.5" customHeight="1">
      <c r="T36" s="95"/>
      <c r="U36" s="95"/>
      <c r="V36" s="145"/>
      <c r="W36" s="73"/>
      <c r="X36" s="128"/>
      <c r="Y36" s="124"/>
      <c r="Z36" s="10"/>
      <c r="AA36" s="10"/>
    </row>
    <row r="37" spans="1:28" ht="13.5" customHeight="1">
      <c r="C37" s="46" t="s">
        <v>34</v>
      </c>
      <c r="D37" s="37"/>
      <c r="E37" s="37"/>
      <c r="F37" s="37"/>
      <c r="G37" s="37"/>
      <c r="H37" s="37"/>
      <c r="I37" s="37"/>
      <c r="K37" s="37"/>
      <c r="L37" s="37"/>
      <c r="M37" s="37"/>
      <c r="N37" s="37"/>
      <c r="O37" s="37"/>
      <c r="P37" s="37"/>
      <c r="Q37" s="37"/>
      <c r="R37" s="37"/>
      <c r="S37" s="37"/>
      <c r="T37" s="95"/>
      <c r="U37" s="95"/>
      <c r="V37" s="74"/>
      <c r="W37" s="73"/>
      <c r="X37" s="74"/>
      <c r="Y37" s="124"/>
      <c r="Z37" s="10"/>
      <c r="AA37" s="10"/>
    </row>
    <row r="38" spans="1:28" ht="24">
      <c r="C38" s="46"/>
      <c r="D38" s="37"/>
      <c r="E38" s="37"/>
      <c r="F38" s="37"/>
      <c r="G38" s="37"/>
      <c r="H38" s="37"/>
      <c r="I38" s="37"/>
      <c r="K38" s="37"/>
      <c r="L38" s="37"/>
      <c r="M38" s="37"/>
      <c r="N38" s="37"/>
      <c r="O38" s="37"/>
      <c r="P38" s="37"/>
      <c r="Q38" s="37"/>
      <c r="R38" s="37"/>
      <c r="S38" s="37"/>
      <c r="V38" s="148"/>
      <c r="W38" s="35"/>
      <c r="X38" s="74"/>
    </row>
    <row r="39" spans="1:28" ht="16" customHeight="1">
      <c r="C39" s="46"/>
      <c r="D39" s="37"/>
      <c r="E39" s="37"/>
      <c r="F39" s="37"/>
      <c r="G39" s="37"/>
      <c r="H39" s="37"/>
      <c r="I39" s="37"/>
      <c r="K39" s="37"/>
      <c r="L39" s="37"/>
      <c r="M39" s="37"/>
      <c r="N39" s="37"/>
      <c r="O39" s="37"/>
      <c r="P39" s="37"/>
      <c r="Q39" s="37"/>
      <c r="R39" s="37"/>
      <c r="S39" s="37"/>
      <c r="V39" s="138"/>
      <c r="W39" s="35"/>
      <c r="X39" s="74"/>
    </row>
    <row r="40" spans="1:28" ht="18" customHeight="1">
      <c r="B40" s="58"/>
      <c r="C40" s="123"/>
      <c r="D40" s="123"/>
      <c r="E40" s="123"/>
      <c r="F40" s="123"/>
      <c r="G40" s="123"/>
      <c r="H40" s="2"/>
      <c r="I40" s="2"/>
      <c r="J40" s="123"/>
      <c r="K40"/>
      <c r="L40"/>
      <c r="M40"/>
      <c r="N40"/>
      <c r="O40"/>
      <c r="P40"/>
      <c r="Q40"/>
      <c r="R40"/>
      <c r="S40"/>
      <c r="T40" s="130"/>
      <c r="U40" s="130"/>
      <c r="V40" s="139"/>
      <c r="W40" s="36"/>
      <c r="X40" s="74"/>
      <c r="Y40" s="130"/>
    </row>
    <row r="41" spans="1:28" ht="18" customHeight="1">
      <c r="B41" s="58"/>
      <c r="C41" s="123"/>
      <c r="D41" s="123"/>
      <c r="E41" s="123"/>
      <c r="F41" s="123"/>
      <c r="G41" s="123"/>
      <c r="H41" s="2"/>
      <c r="I41" s="2"/>
      <c r="J41" s="123"/>
      <c r="K41"/>
      <c r="L41"/>
      <c r="M41"/>
      <c r="N41"/>
      <c r="O41"/>
      <c r="P41"/>
      <c r="Q41"/>
      <c r="R41"/>
      <c r="S41"/>
      <c r="T41" s="142"/>
      <c r="U41" s="130"/>
      <c r="V41" s="139"/>
      <c r="X41" s="74"/>
      <c r="Y41" s="130"/>
    </row>
    <row r="42" spans="1:28" ht="18" customHeight="1">
      <c r="B42" s="58"/>
      <c r="C42" s="123"/>
      <c r="D42" s="123"/>
      <c r="E42" s="123"/>
      <c r="F42" s="123"/>
      <c r="G42" s="123"/>
      <c r="H42" s="2"/>
      <c r="I42" s="2"/>
      <c r="J42" s="123"/>
      <c r="K42"/>
      <c r="L42"/>
      <c r="M42"/>
      <c r="N42"/>
      <c r="O42"/>
      <c r="P42"/>
      <c r="Q42"/>
      <c r="R42"/>
      <c r="S42"/>
      <c r="T42" s="143"/>
      <c r="U42" s="143"/>
      <c r="V42" s="74"/>
      <c r="X42" s="130"/>
      <c r="Y42" s="127"/>
    </row>
    <row r="43" spans="1:28" ht="21">
      <c r="C43" s="2"/>
      <c r="D43" s="2"/>
      <c r="E43" s="2"/>
      <c r="F43" s="2"/>
      <c r="G43" s="2"/>
      <c r="I43"/>
      <c r="J43"/>
      <c r="K43"/>
      <c r="L43"/>
      <c r="M43"/>
      <c r="N43"/>
      <c r="O43"/>
      <c r="P43"/>
      <c r="Q43"/>
      <c r="R43"/>
      <c r="S43"/>
      <c r="V43" s="74"/>
      <c r="W43" s="37"/>
      <c r="X43" s="130"/>
    </row>
    <row r="44" spans="1:28" ht="21">
      <c r="C44" s="2"/>
      <c r="D44" s="2"/>
      <c r="E44" s="2"/>
      <c r="F44" s="2"/>
      <c r="G44" s="2"/>
      <c r="I44"/>
      <c r="J44"/>
      <c r="K44"/>
      <c r="L44"/>
      <c r="M44"/>
      <c r="N44"/>
      <c r="O44"/>
      <c r="P44"/>
      <c r="Q44"/>
      <c r="R44"/>
      <c r="S44"/>
      <c r="V44" s="130"/>
      <c r="W44" s="37"/>
      <c r="X44" s="127"/>
    </row>
    <row r="45" spans="1:28" ht="12" customHeight="1">
      <c r="C45" s="2"/>
      <c r="D45" s="2"/>
      <c r="E45" s="2"/>
      <c r="F45" s="2"/>
      <c r="G45" s="2"/>
      <c r="I45"/>
      <c r="J45"/>
      <c r="K45"/>
      <c r="L45"/>
      <c r="M45"/>
      <c r="N45"/>
      <c r="O45"/>
      <c r="P45"/>
      <c r="Q45"/>
      <c r="R45"/>
      <c r="S45"/>
      <c r="T45" s="37"/>
      <c r="U45" s="37"/>
      <c r="V45" s="130"/>
      <c r="W45" s="37"/>
    </row>
    <row r="46" spans="1:28" ht="12" customHeight="1">
      <c r="B46" s="58"/>
      <c r="C46" s="123"/>
      <c r="D46" s="123"/>
      <c r="E46" s="123"/>
      <c r="F46" s="123"/>
      <c r="G46" s="123"/>
      <c r="H46" s="2"/>
      <c r="I46" s="2"/>
      <c r="J46" s="123"/>
      <c r="K46"/>
      <c r="L46"/>
      <c r="M46"/>
      <c r="N46"/>
      <c r="O46"/>
      <c r="P46"/>
      <c r="Q46"/>
      <c r="R46"/>
      <c r="S46"/>
      <c r="T46" s="37"/>
      <c r="U46" s="37"/>
      <c r="V46" s="143"/>
      <c r="W46"/>
    </row>
    <row r="47" spans="1:28" ht="12" customHeight="1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 s="37"/>
      <c r="U47" s="37"/>
      <c r="W47"/>
    </row>
    <row r="48" spans="1:28" ht="14" customHeight="1">
      <c r="B48" s="58"/>
      <c r="C48" s="123"/>
      <c r="D48" s="123"/>
      <c r="E48" s="123"/>
      <c r="F48" s="123"/>
      <c r="G48" s="123"/>
      <c r="H48" s="2"/>
      <c r="I48" s="2"/>
      <c r="J48" s="123"/>
      <c r="K48"/>
      <c r="L48"/>
      <c r="M48"/>
      <c r="N48"/>
      <c r="O48"/>
      <c r="P48"/>
      <c r="Q48"/>
      <c r="R48"/>
      <c r="S48"/>
      <c r="T48"/>
      <c r="U48"/>
      <c r="W48"/>
      <c r="Y48"/>
      <c r="Z48"/>
      <c r="AA48"/>
      <c r="AB48"/>
    </row>
    <row r="49" spans="1:28" ht="16">
      <c r="B49" s="58"/>
      <c r="C49" s="123"/>
      <c r="D49" s="123"/>
      <c r="E49" s="123"/>
      <c r="F49" s="123"/>
      <c r="G49" s="123"/>
      <c r="H49" s="2"/>
      <c r="I49" s="2"/>
      <c r="J49" s="123"/>
      <c r="K49"/>
      <c r="L49"/>
      <c r="M49"/>
      <c r="N49"/>
      <c r="O49"/>
      <c r="P49"/>
      <c r="Q49"/>
      <c r="R49"/>
      <c r="S49"/>
      <c r="T49"/>
      <c r="U49"/>
      <c r="V49" s="37"/>
      <c r="W49"/>
      <c r="Y49"/>
      <c r="Z49"/>
      <c r="AA49"/>
      <c r="AB49"/>
    </row>
    <row r="50" spans="1:28" ht="8.5" customHeight="1">
      <c r="B50" s="58"/>
      <c r="C50" s="123"/>
      <c r="D50" s="123"/>
      <c r="E50" s="123"/>
      <c r="F50" s="123"/>
      <c r="G50" s="123"/>
      <c r="H50" s="2"/>
      <c r="I50" s="2"/>
      <c r="J50" s="123"/>
      <c r="K50"/>
      <c r="L50"/>
      <c r="M50"/>
      <c r="N50"/>
      <c r="O50"/>
      <c r="P50"/>
      <c r="Q50"/>
      <c r="R50"/>
      <c r="S50"/>
      <c r="T50"/>
      <c r="U50"/>
      <c r="V50" s="37"/>
      <c r="W50"/>
      <c r="X50"/>
      <c r="Y50"/>
      <c r="Z50"/>
      <c r="AA50"/>
      <c r="AB50"/>
    </row>
    <row r="51" spans="1:28" ht="14.5" customHeight="1">
      <c r="B51" s="58"/>
      <c r="C51" s="123"/>
      <c r="D51" s="123"/>
      <c r="E51" s="123"/>
      <c r="F51" s="123"/>
      <c r="G51" s="123"/>
      <c r="H51" s="2"/>
      <c r="I51" s="2"/>
      <c r="J51" s="123"/>
      <c r="K51"/>
      <c r="L51"/>
      <c r="M51"/>
      <c r="N51"/>
      <c r="O51"/>
      <c r="P51"/>
      <c r="Q51"/>
      <c r="R51"/>
      <c r="S51"/>
      <c r="T51"/>
      <c r="U51"/>
      <c r="V51" s="37"/>
      <c r="W51"/>
      <c r="X51"/>
      <c r="Y51"/>
      <c r="Z51"/>
      <c r="AA51"/>
      <c r="AB51"/>
    </row>
    <row r="52" spans="1:28" ht="14.5" customHeight="1">
      <c r="B52" s="58"/>
      <c r="C52" s="123"/>
      <c r="D52" s="123"/>
      <c r="E52" s="123"/>
      <c r="F52" s="123"/>
      <c r="G52" s="123"/>
      <c r="H52" s="2"/>
      <c r="I52" s="2"/>
      <c r="J52" s="123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:28" ht="15" customHeight="1">
      <c r="B53" s="58"/>
      <c r="C53" s="123"/>
      <c r="D53" s="123"/>
      <c r="E53" s="123"/>
      <c r="F53" s="123"/>
      <c r="G53" s="123"/>
      <c r="H53" s="2"/>
      <c r="I53" s="2"/>
      <c r="J53" s="12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:28">
      <c r="A54" s="58"/>
      <c r="C54" s="123"/>
      <c r="D54" s="123"/>
      <c r="E54" s="123"/>
      <c r="F54" s="123"/>
      <c r="G54" s="123"/>
      <c r="H54" s="58"/>
      <c r="I54" s="123"/>
      <c r="J54" s="123"/>
      <c r="K54" s="2"/>
      <c r="L54" s="2"/>
      <c r="M54" s="2"/>
      <c r="N54" s="2"/>
      <c r="O54" s="2"/>
      <c r="P54" s="123"/>
      <c r="Q54"/>
      <c r="R54"/>
      <c r="S54"/>
      <c r="T54"/>
      <c r="U54"/>
      <c r="V54"/>
      <c r="W54"/>
      <c r="X54"/>
      <c r="Y54"/>
      <c r="Z54"/>
      <c r="AA54"/>
      <c r="AB54"/>
    </row>
    <row r="55" spans="1:28">
      <c r="A55" s="58"/>
      <c r="C55" s="123"/>
      <c r="D55" s="123"/>
      <c r="E55" s="123"/>
      <c r="F55" s="123"/>
      <c r="G55" s="123"/>
      <c r="H55" s="58"/>
      <c r="I55" s="123"/>
      <c r="J55" s="123"/>
      <c r="K55" s="2"/>
      <c r="L55" s="2"/>
      <c r="M55" s="2"/>
      <c r="N55" s="2"/>
      <c r="O55" s="2"/>
      <c r="P55" s="123"/>
      <c r="Q55"/>
      <c r="R55"/>
      <c r="S55"/>
      <c r="T55"/>
      <c r="U55"/>
      <c r="V55"/>
      <c r="W55"/>
      <c r="X55"/>
      <c r="Y55"/>
      <c r="Z55"/>
      <c r="AA55"/>
      <c r="AB55"/>
    </row>
    <row r="56" spans="1:28">
      <c r="T56"/>
      <c r="U56"/>
      <c r="V56"/>
      <c r="W56"/>
      <c r="X56"/>
      <c r="Y56"/>
      <c r="Z56"/>
      <c r="AA56"/>
      <c r="AB56"/>
    </row>
    <row r="57" spans="1:28" ht="12" customHeight="1">
      <c r="T57"/>
      <c r="U57"/>
      <c r="V57"/>
      <c r="W57"/>
      <c r="X57"/>
      <c r="Y57"/>
      <c r="Z57"/>
      <c r="AA57"/>
      <c r="AB57"/>
    </row>
    <row r="58" spans="1:28" ht="21.5" customHeight="1">
      <c r="T58"/>
      <c r="U58"/>
      <c r="V58"/>
      <c r="W58"/>
      <c r="X58"/>
      <c r="Y58"/>
      <c r="Z58"/>
      <c r="AA58"/>
      <c r="AB58"/>
    </row>
    <row r="59" spans="1:28" ht="21.5" customHeight="1">
      <c r="T59"/>
      <c r="U59"/>
      <c r="V59"/>
      <c r="W59"/>
      <c r="X59"/>
      <c r="Y59"/>
      <c r="Z59"/>
      <c r="AA59"/>
      <c r="AB59"/>
    </row>
    <row r="60" spans="1:28" ht="21.5" customHeight="1">
      <c r="T60"/>
      <c r="U60"/>
      <c r="V60"/>
      <c r="W60"/>
      <c r="X60"/>
      <c r="Y60"/>
      <c r="Z60"/>
      <c r="AA60"/>
      <c r="AB60"/>
    </row>
    <row r="61" spans="1:28" ht="21.5" customHeight="1">
      <c r="T61"/>
      <c r="U61"/>
      <c r="V61"/>
      <c r="W61"/>
      <c r="X61"/>
      <c r="Y61"/>
      <c r="Z61"/>
      <c r="AA61"/>
      <c r="AB61"/>
    </row>
    <row r="62" spans="1:28" ht="21.5" customHeight="1">
      <c r="U62"/>
      <c r="V62"/>
      <c r="X62"/>
      <c r="Y62"/>
      <c r="Z62"/>
      <c r="AA62"/>
      <c r="AB62"/>
    </row>
    <row r="63" spans="1:28" ht="21.5" customHeight="1">
      <c r="U63"/>
      <c r="V63"/>
      <c r="X63"/>
      <c r="Y63"/>
      <c r="Z63"/>
      <c r="AA63"/>
      <c r="AB63"/>
    </row>
    <row r="64" spans="1:28">
      <c r="V64"/>
      <c r="X64"/>
    </row>
    <row r="65" spans="22:24">
      <c r="V65"/>
      <c r="X65"/>
    </row>
    <row r="66" spans="22:24">
      <c r="V66"/>
    </row>
    <row r="67" spans="22:24">
      <c r="V67"/>
    </row>
  </sheetData>
  <mergeCells count="57">
    <mergeCell ref="V8:W8"/>
    <mergeCell ref="H21:I21"/>
    <mergeCell ref="I11:K11"/>
    <mergeCell ref="I13:K13"/>
    <mergeCell ref="I10:K10"/>
    <mergeCell ref="R22:R24"/>
    <mergeCell ref="R27:R29"/>
    <mergeCell ref="R34:V34"/>
    <mergeCell ref="V22:W24"/>
    <mergeCell ref="V21:W21"/>
    <mergeCell ref="P10:Q10"/>
    <mergeCell ref="C12:D12"/>
    <mergeCell ref="F12:G12"/>
    <mergeCell ref="M10:N10"/>
    <mergeCell ref="M12:N12"/>
    <mergeCell ref="P12:Q12"/>
    <mergeCell ref="V18:V20"/>
    <mergeCell ref="B2:E4"/>
    <mergeCell ref="O2:P2"/>
    <mergeCell ref="O3:P3"/>
    <mergeCell ref="Q2:R2"/>
    <mergeCell ref="H2:I2"/>
    <mergeCell ref="K2:L2"/>
    <mergeCell ref="K3:L3"/>
    <mergeCell ref="B32:C34"/>
    <mergeCell ref="L32:P34"/>
    <mergeCell ref="B27:C29"/>
    <mergeCell ref="E27:F29"/>
    <mergeCell ref="H27:I29"/>
    <mergeCell ref="L27:M29"/>
    <mergeCell ref="O27:P29"/>
    <mergeCell ref="A26:C26"/>
    <mergeCell ref="O26:P26"/>
    <mergeCell ref="B21:C21"/>
    <mergeCell ref="O21:P21"/>
    <mergeCell ref="B22:C24"/>
    <mergeCell ref="E22:F24"/>
    <mergeCell ref="H22:I24"/>
    <mergeCell ref="L22:M24"/>
    <mergeCell ref="O22:P24"/>
    <mergeCell ref="P11:Q11"/>
    <mergeCell ref="I12:K12"/>
    <mergeCell ref="C13:D13"/>
    <mergeCell ref="F13:G13"/>
    <mergeCell ref="M11:N11"/>
    <mergeCell ref="M13:N13"/>
    <mergeCell ref="P13:Q13"/>
    <mergeCell ref="C10:D10"/>
    <mergeCell ref="F10:G10"/>
    <mergeCell ref="C11:D11"/>
    <mergeCell ref="F11:G11"/>
    <mergeCell ref="B6:C6"/>
    <mergeCell ref="O6:Q6"/>
    <mergeCell ref="Q3:R3"/>
    <mergeCell ref="J5:K5"/>
    <mergeCell ref="Q5:R5"/>
    <mergeCell ref="H3:I3"/>
  </mergeCells>
  <dataValidations count="10">
    <dataValidation type="list" allowBlank="1" showInputMessage="1" showErrorMessage="1" sqref="K3" xr:uid="{00000000-0002-0000-0000-000000000000}">
      <formula1>"Individual,Couple,SParent,Family"</formula1>
    </dataValidation>
    <dataValidation type="list" allowBlank="1" showInputMessage="1" showErrorMessage="1" sqref="O3:P3" xr:uid="{736A1F8A-CF61-B246-9542-F4D83BE6829E}">
      <formula1>"18,19,20,21,22,23,24,25,26,27,28,29,30,31,32,33,34,35,36,37,38,39,40,41,42,43,44,45,46,47,48,49,50,51,52,53,54,55,56,57,58,59,60,61,62,63,64,65,66,67,68,69,70"</formula1>
    </dataValidation>
    <dataValidation type="list" allowBlank="1" showInputMessage="1" showErrorMessage="1" sqref="Q3" xr:uid="{886A04DA-69BF-5D48-B5B8-0462F31E90E0}">
      <formula1>"Male NF, Male N, Female NF, Female N"</formula1>
    </dataValidation>
    <dataValidation type="list" showInputMessage="1" showErrorMessage="1" sqref="V22:W24" xr:uid="{887E652D-5355-AD44-AF63-16B9BF19D8E1}">
      <formula1>$W$10:$W$20</formula1>
    </dataValidation>
    <dataValidation type="list" showInputMessage="1" showErrorMessage="1" sqref="R22:R24" xr:uid="{A72CB6BB-90DE-E14F-BD94-54FC682BD7DB}">
      <formula1>$R$10:$R$14</formula1>
    </dataValidation>
    <dataValidation type="list" showInputMessage="1" showErrorMessage="1" sqref="O22:P24" xr:uid="{3FEC31F2-367B-1C4E-A310-99ADC75F253C}">
      <formula1>$O$10:$O$14</formula1>
    </dataValidation>
    <dataValidation type="list" allowBlank="1" showInputMessage="1" showErrorMessage="1" sqref="L22:M24" xr:uid="{CCEA8167-3D2E-7945-9E20-203AFBC68ACC}">
      <formula1>$L$10:$L$14</formula1>
    </dataValidation>
    <dataValidation type="list" showInputMessage="1" showErrorMessage="1" sqref="H22" xr:uid="{8C75EB77-DFA1-8349-9E40-84D8BAC119E4}">
      <formula1>$H$10:$H$14</formula1>
    </dataValidation>
    <dataValidation type="list" showInputMessage="1" showErrorMessage="1" sqref="E22:F24" xr:uid="{5BF4CCA3-C61F-F34C-945C-502829AB9E41}">
      <formula1>$E$10:$E$14</formula1>
    </dataValidation>
    <dataValidation type="list" showInputMessage="1" showErrorMessage="1" sqref="B22:C24" xr:uid="{AF315062-95C3-044A-9054-B8B279B37CF2}">
      <formula1>$B$10:$B$14</formula1>
    </dataValidation>
  </dataValidations>
  <pageMargins left="0.7" right="0.7" top="0.75" bottom="0.7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ICU!$A$3:$A$13</xm:f>
          </x14:formula1>
          <xm:sqref>H3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5"/>
  <sheetViews>
    <sheetView workbookViewId="0">
      <selection activeCell="H6" sqref="H6"/>
    </sheetView>
  </sheetViews>
  <sheetFormatPr baseColWidth="10" defaultColWidth="8.83203125" defaultRowHeight="15"/>
  <cols>
    <col min="1" max="1" width="15" customWidth="1"/>
    <col min="2" max="5" width="14" style="79" customWidth="1"/>
  </cols>
  <sheetData>
    <row r="1" spans="1:5">
      <c r="A1" s="1" t="s">
        <v>66</v>
      </c>
      <c r="B1" s="78"/>
      <c r="C1" s="78"/>
      <c r="D1" s="78"/>
      <c r="E1" s="78"/>
    </row>
    <row r="2" spans="1:5">
      <c r="A2" s="1" t="s">
        <v>7</v>
      </c>
      <c r="B2" s="78" t="s">
        <v>16</v>
      </c>
      <c r="C2" s="78" t="s">
        <v>17</v>
      </c>
      <c r="D2" s="78" t="s">
        <v>19</v>
      </c>
      <c r="E2" s="78" t="s">
        <v>18</v>
      </c>
    </row>
    <row r="3" spans="1:5">
      <c r="A3" s="1" t="s">
        <v>10</v>
      </c>
      <c r="B3" s="78">
        <v>50.8</v>
      </c>
      <c r="C3" s="78">
        <v>66</v>
      </c>
      <c r="D3" s="78">
        <v>99.6</v>
      </c>
      <c r="E3" s="78">
        <v>114.8</v>
      </c>
    </row>
    <row r="4" spans="1:5">
      <c r="A4" s="1" t="s">
        <v>8</v>
      </c>
      <c r="B4" s="78">
        <v>50.8</v>
      </c>
      <c r="C4" s="78">
        <v>66</v>
      </c>
      <c r="D4" s="78">
        <v>99.6</v>
      </c>
      <c r="E4" s="78">
        <v>114.8</v>
      </c>
    </row>
    <row r="5" spans="1:5">
      <c r="A5" s="1" t="s">
        <v>9</v>
      </c>
      <c r="B5" s="78">
        <v>50.8</v>
      </c>
      <c r="C5" s="78">
        <v>66</v>
      </c>
      <c r="D5" s="78">
        <v>99.6</v>
      </c>
      <c r="E5" s="78">
        <v>114.8</v>
      </c>
    </row>
    <row r="6" spans="1:5">
      <c r="A6" s="1" t="s">
        <v>11</v>
      </c>
      <c r="B6" s="78">
        <v>50.8</v>
      </c>
      <c r="C6" s="78">
        <v>66</v>
      </c>
      <c r="D6" s="78">
        <v>99.6</v>
      </c>
      <c r="E6" s="78">
        <v>114.8</v>
      </c>
    </row>
    <row r="7" spans="1:5">
      <c r="A7" s="1" t="s">
        <v>13</v>
      </c>
      <c r="B7" s="78">
        <v>56.4</v>
      </c>
      <c r="C7" s="78">
        <v>76.400000000000006</v>
      </c>
      <c r="D7" s="78">
        <v>102.8</v>
      </c>
      <c r="E7" s="78">
        <v>112.8</v>
      </c>
    </row>
    <row r="8" spans="1:5">
      <c r="A8" s="1" t="s">
        <v>12</v>
      </c>
      <c r="B8" s="78">
        <v>60.4</v>
      </c>
      <c r="C8" s="78">
        <v>89.2</v>
      </c>
      <c r="D8" s="78">
        <v>106.8</v>
      </c>
      <c r="E8" s="78">
        <v>135.6</v>
      </c>
    </row>
    <row r="9" spans="1:5">
      <c r="A9" s="1" t="s">
        <v>14</v>
      </c>
      <c r="B9" s="78">
        <v>69.2</v>
      </c>
      <c r="C9" s="78">
        <v>110.4</v>
      </c>
      <c r="D9" s="78">
        <v>109.2</v>
      </c>
      <c r="E9" s="78">
        <v>140.4</v>
      </c>
    </row>
    <row r="10" spans="1:5">
      <c r="A10" s="1" t="s">
        <v>22</v>
      </c>
      <c r="B10" s="78">
        <v>90.8</v>
      </c>
      <c r="C10" s="78">
        <v>122</v>
      </c>
      <c r="D10" s="78">
        <v>107.6</v>
      </c>
      <c r="E10" s="78">
        <v>138.80000000000001</v>
      </c>
    </row>
    <row r="11" spans="1:5">
      <c r="A11" s="1" t="s">
        <v>20</v>
      </c>
      <c r="B11" s="78">
        <v>125.2</v>
      </c>
      <c r="C11" s="78">
        <v>163.6</v>
      </c>
      <c r="D11" s="78">
        <v>141.19999999999999</v>
      </c>
      <c r="E11" s="78">
        <v>179.6</v>
      </c>
    </row>
    <row r="12" spans="1:5">
      <c r="A12" s="1" t="s">
        <v>23</v>
      </c>
      <c r="B12" s="78">
        <v>186.8</v>
      </c>
      <c r="C12" s="78">
        <v>227.6</v>
      </c>
      <c r="D12" s="78">
        <v>202.8</v>
      </c>
      <c r="E12" s="78">
        <v>243.6</v>
      </c>
    </row>
    <row r="13" spans="1:5">
      <c r="A13" s="61" t="s">
        <v>39</v>
      </c>
      <c r="B13" s="78">
        <v>228.4</v>
      </c>
      <c r="C13" s="78">
        <v>276.39999999999998</v>
      </c>
      <c r="D13" s="78">
        <v>242</v>
      </c>
      <c r="E13" s="78">
        <v>290</v>
      </c>
    </row>
    <row r="15" spans="1:5">
      <c r="A15" s="1" t="s">
        <v>65</v>
      </c>
      <c r="B15" s="78"/>
      <c r="C15" s="78"/>
      <c r="D15" s="78"/>
      <c r="E15" s="78"/>
    </row>
    <row r="16" spans="1:5">
      <c r="A16" s="1" t="s">
        <v>7</v>
      </c>
      <c r="B16" s="78" t="s">
        <v>16</v>
      </c>
      <c r="C16" s="78" t="s">
        <v>17</v>
      </c>
      <c r="D16" s="78" t="s">
        <v>19</v>
      </c>
      <c r="E16" s="78" t="s">
        <v>18</v>
      </c>
    </row>
    <row r="17" spans="1:5">
      <c r="A17" s="1" t="s">
        <v>10</v>
      </c>
      <c r="B17" s="78">
        <v>28.4</v>
      </c>
      <c r="C17" s="78">
        <v>36</v>
      </c>
      <c r="D17" s="78">
        <v>52.8</v>
      </c>
      <c r="E17" s="78">
        <v>60.4</v>
      </c>
    </row>
    <row r="18" spans="1:5">
      <c r="A18" s="1" t="s">
        <v>8</v>
      </c>
      <c r="B18" s="78">
        <v>28.4</v>
      </c>
      <c r="C18" s="78">
        <v>36</v>
      </c>
      <c r="D18" s="78">
        <v>52.8</v>
      </c>
      <c r="E18" s="78">
        <v>60.4</v>
      </c>
    </row>
    <row r="19" spans="1:5">
      <c r="A19" s="1" t="s">
        <v>9</v>
      </c>
      <c r="B19" s="78">
        <v>28.4</v>
      </c>
      <c r="C19" s="78">
        <v>36</v>
      </c>
      <c r="D19" s="78">
        <v>52.8</v>
      </c>
      <c r="E19" s="78">
        <v>60.4</v>
      </c>
    </row>
    <row r="20" spans="1:5">
      <c r="A20" s="1" t="s">
        <v>11</v>
      </c>
      <c r="B20" s="78">
        <v>28.4</v>
      </c>
      <c r="C20" s="78">
        <v>36</v>
      </c>
      <c r="D20" s="78">
        <v>52.8</v>
      </c>
      <c r="E20" s="78">
        <v>60.4</v>
      </c>
    </row>
    <row r="21" spans="1:5">
      <c r="A21" s="1" t="s">
        <v>13</v>
      </c>
      <c r="B21" s="78">
        <v>31.2</v>
      </c>
      <c r="C21" s="78">
        <v>41.2</v>
      </c>
      <c r="D21" s="78">
        <v>54.4</v>
      </c>
      <c r="E21" s="78">
        <v>64.400000000000006</v>
      </c>
    </row>
    <row r="22" spans="1:5">
      <c r="A22" s="1" t="s">
        <v>12</v>
      </c>
      <c r="B22" s="78">
        <v>33.200000000000003</v>
      </c>
      <c r="C22" s="78">
        <v>47.6</v>
      </c>
      <c r="D22" s="78">
        <v>56.4</v>
      </c>
      <c r="E22" s="78">
        <v>7.8</v>
      </c>
    </row>
    <row r="23" spans="1:5">
      <c r="A23" s="1" t="s">
        <v>14</v>
      </c>
      <c r="B23" s="78">
        <v>37.6</v>
      </c>
      <c r="C23" s="78">
        <v>53.2</v>
      </c>
      <c r="D23" s="78">
        <v>57.6</v>
      </c>
      <c r="E23" s="78">
        <v>73.2</v>
      </c>
    </row>
    <row r="24" spans="1:5">
      <c r="A24" s="1" t="s">
        <v>22</v>
      </c>
      <c r="B24" s="78">
        <v>48.4</v>
      </c>
      <c r="C24" s="78">
        <v>64</v>
      </c>
      <c r="D24" s="78">
        <v>56.8</v>
      </c>
      <c r="E24" s="78">
        <v>72.400000000000006</v>
      </c>
    </row>
    <row r="25" spans="1:5">
      <c r="A25" s="1" t="s">
        <v>20</v>
      </c>
      <c r="B25" s="78">
        <v>65.599999999999994</v>
      </c>
      <c r="C25" s="78">
        <v>84.8</v>
      </c>
      <c r="D25" s="78">
        <v>73.599999999999994</v>
      </c>
      <c r="E25" s="78">
        <v>92.8</v>
      </c>
    </row>
    <row r="26" spans="1:5">
      <c r="A26" s="1" t="s">
        <v>23</v>
      </c>
      <c r="B26" s="78">
        <v>96.4</v>
      </c>
      <c r="C26" s="78">
        <v>116.8</v>
      </c>
      <c r="D26" s="78">
        <v>104.4</v>
      </c>
      <c r="E26" s="78">
        <v>124.8</v>
      </c>
    </row>
    <row r="27" spans="1:5">
      <c r="A27" s="61" t="s">
        <v>39</v>
      </c>
      <c r="B27" s="78">
        <v>117.2</v>
      </c>
      <c r="C27" s="78">
        <v>141.19999999999999</v>
      </c>
      <c r="D27" s="78">
        <v>124</v>
      </c>
      <c r="E27" s="78">
        <v>148</v>
      </c>
    </row>
    <row r="29" spans="1:5">
      <c r="A29" s="1" t="s">
        <v>64</v>
      </c>
      <c r="B29" s="78"/>
      <c r="C29" s="78"/>
      <c r="D29" s="78"/>
      <c r="E29" s="78"/>
    </row>
    <row r="30" spans="1:5">
      <c r="A30" s="1" t="s">
        <v>7</v>
      </c>
      <c r="B30" s="78" t="s">
        <v>16</v>
      </c>
      <c r="C30" s="78" t="s">
        <v>17</v>
      </c>
      <c r="D30" s="78" t="s">
        <v>19</v>
      </c>
      <c r="E30" s="78" t="s">
        <v>18</v>
      </c>
    </row>
    <row r="31" spans="1:5">
      <c r="A31" s="1" t="s">
        <v>10</v>
      </c>
      <c r="B31" s="78">
        <v>17.2</v>
      </c>
      <c r="C31" s="78">
        <v>21</v>
      </c>
      <c r="D31" s="78">
        <v>29.4</v>
      </c>
      <c r="E31" s="78">
        <v>33.200000000000003</v>
      </c>
    </row>
    <row r="32" spans="1:5">
      <c r="A32" s="1" t="s">
        <v>8</v>
      </c>
      <c r="B32" s="78">
        <v>17.2</v>
      </c>
      <c r="C32" s="78">
        <v>21</v>
      </c>
      <c r="D32" s="78">
        <v>29.4</v>
      </c>
      <c r="E32" s="78">
        <v>33.200000000000003</v>
      </c>
    </row>
    <row r="33" spans="1:5">
      <c r="A33" s="1" t="s">
        <v>9</v>
      </c>
      <c r="B33" s="78">
        <v>17.2</v>
      </c>
      <c r="C33" s="78">
        <v>21</v>
      </c>
      <c r="D33" s="78">
        <v>29.4</v>
      </c>
      <c r="E33" s="78">
        <v>33.200000000000003</v>
      </c>
    </row>
    <row r="34" spans="1:5">
      <c r="A34" s="1" t="s">
        <v>11</v>
      </c>
      <c r="B34" s="78">
        <v>17.2</v>
      </c>
      <c r="C34" s="78">
        <v>21</v>
      </c>
      <c r="D34" s="78">
        <v>29.4</v>
      </c>
      <c r="E34" s="78">
        <v>33.200000000000003</v>
      </c>
    </row>
    <row r="35" spans="1:5">
      <c r="A35" s="1" t="s">
        <v>13</v>
      </c>
      <c r="B35" s="78">
        <v>18.600000000000001</v>
      </c>
      <c r="C35" s="78">
        <v>23.6</v>
      </c>
      <c r="D35" s="78">
        <v>30.2</v>
      </c>
      <c r="E35" s="78">
        <v>35.200000000000003</v>
      </c>
    </row>
    <row r="36" spans="1:5">
      <c r="A36" s="1" t="s">
        <v>12</v>
      </c>
      <c r="B36" s="78">
        <v>19.600000000000001</v>
      </c>
      <c r="C36" s="78">
        <v>26.8</v>
      </c>
      <c r="D36" s="78">
        <v>31.2</v>
      </c>
      <c r="E36" s="78">
        <v>38.4</v>
      </c>
    </row>
    <row r="37" spans="1:5">
      <c r="A37" s="1" t="s">
        <v>14</v>
      </c>
      <c r="B37" s="78">
        <v>21.8</v>
      </c>
      <c r="C37" s="78">
        <v>29.6</v>
      </c>
      <c r="D37" s="78">
        <v>31.8</v>
      </c>
      <c r="E37" s="78">
        <v>39.6</v>
      </c>
    </row>
    <row r="38" spans="1:5">
      <c r="A38" s="1" t="s">
        <v>22</v>
      </c>
      <c r="B38" s="78">
        <v>27.2</v>
      </c>
      <c r="C38" s="78">
        <v>35</v>
      </c>
      <c r="D38" s="78">
        <v>31.4</v>
      </c>
      <c r="E38" s="78">
        <v>39.200000000000003</v>
      </c>
    </row>
    <row r="39" spans="1:5">
      <c r="A39" s="1" t="s">
        <v>20</v>
      </c>
      <c r="B39" s="78">
        <v>38.799999999999997</v>
      </c>
      <c r="C39" s="78">
        <v>45.4</v>
      </c>
      <c r="D39" s="78">
        <v>39.799999999999997</v>
      </c>
      <c r="E39" s="78">
        <v>49.4</v>
      </c>
    </row>
    <row r="40" spans="1:5">
      <c r="A40" s="1" t="s">
        <v>23</v>
      </c>
      <c r="B40" s="78">
        <v>51.2</v>
      </c>
      <c r="C40" s="78">
        <v>61.4</v>
      </c>
      <c r="D40" s="78">
        <v>55.2</v>
      </c>
      <c r="E40" s="78">
        <v>65.400000000000006</v>
      </c>
    </row>
    <row r="41" spans="1:5">
      <c r="A41" s="61" t="s">
        <v>39</v>
      </c>
      <c r="B41" s="78">
        <v>61.6</v>
      </c>
      <c r="C41" s="78">
        <v>73.599999999999994</v>
      </c>
      <c r="D41" s="78">
        <v>65</v>
      </c>
      <c r="E41" s="78">
        <v>77</v>
      </c>
    </row>
    <row r="43" spans="1:5">
      <c r="A43" s="98" t="s">
        <v>63</v>
      </c>
      <c r="B43" s="78"/>
      <c r="C43" s="78"/>
      <c r="D43" s="78"/>
      <c r="E43" s="78"/>
    </row>
    <row r="44" spans="1:5">
      <c r="A44" s="98" t="s">
        <v>7</v>
      </c>
      <c r="B44" s="78" t="s">
        <v>16</v>
      </c>
      <c r="C44" s="78" t="s">
        <v>17</v>
      </c>
      <c r="D44" s="78" t="s">
        <v>19</v>
      </c>
      <c r="E44" s="78" t="s">
        <v>18</v>
      </c>
    </row>
    <row r="45" spans="1:5">
      <c r="A45" s="98" t="s">
        <v>10</v>
      </c>
      <c r="B45" s="78">
        <v>11.6</v>
      </c>
      <c r="C45" s="78">
        <v>13.5</v>
      </c>
      <c r="D45" s="78">
        <v>17.7</v>
      </c>
      <c r="E45" s="78">
        <v>19.600000000000001</v>
      </c>
    </row>
    <row r="46" spans="1:5">
      <c r="A46" s="98" t="s">
        <v>8</v>
      </c>
      <c r="B46" s="78">
        <v>11.6</v>
      </c>
      <c r="C46" s="78">
        <v>13.5</v>
      </c>
      <c r="D46" s="78">
        <v>17.7</v>
      </c>
      <c r="E46" s="78">
        <v>19.600000000000001</v>
      </c>
    </row>
    <row r="47" spans="1:5">
      <c r="A47" s="98" t="s">
        <v>9</v>
      </c>
      <c r="B47" s="78">
        <v>11.6</v>
      </c>
      <c r="C47" s="78">
        <v>13.5</v>
      </c>
      <c r="D47" s="78">
        <v>17.7</v>
      </c>
      <c r="E47" s="78">
        <v>19.600000000000001</v>
      </c>
    </row>
    <row r="48" spans="1:5">
      <c r="A48" s="98" t="s">
        <v>11</v>
      </c>
      <c r="B48" s="78">
        <v>11.6</v>
      </c>
      <c r="C48" s="78">
        <v>13.5</v>
      </c>
      <c r="D48" s="78">
        <v>17.7</v>
      </c>
      <c r="E48" s="78">
        <v>19.600000000000001</v>
      </c>
    </row>
    <row r="49" spans="1:5">
      <c r="A49" s="98" t="s">
        <v>13</v>
      </c>
      <c r="B49" s="78">
        <v>12.3</v>
      </c>
      <c r="C49" s="78">
        <v>14.8</v>
      </c>
      <c r="D49" s="78">
        <v>18.100000000000001</v>
      </c>
      <c r="E49" s="78">
        <v>20.6</v>
      </c>
    </row>
    <row r="50" spans="1:5">
      <c r="A50" s="98" t="s">
        <v>12</v>
      </c>
      <c r="B50" s="78">
        <v>12.8</v>
      </c>
      <c r="C50" s="78">
        <v>16.399999999999999</v>
      </c>
      <c r="D50" s="78">
        <v>18.600000000000001</v>
      </c>
      <c r="E50" s="78">
        <v>22.2</v>
      </c>
    </row>
    <row r="51" spans="1:5">
      <c r="A51" s="98" t="s">
        <v>14</v>
      </c>
      <c r="B51" s="78">
        <v>13.9</v>
      </c>
      <c r="C51" s="78">
        <v>17.8</v>
      </c>
      <c r="D51" s="78">
        <v>18.899999999999999</v>
      </c>
      <c r="E51" s="78">
        <v>22.8</v>
      </c>
    </row>
    <row r="52" spans="1:5">
      <c r="A52" s="98" t="s">
        <v>22</v>
      </c>
      <c r="B52" s="78">
        <v>16.600000000000001</v>
      </c>
      <c r="C52" s="78">
        <v>20.5</v>
      </c>
      <c r="D52" s="78">
        <v>18.7</v>
      </c>
      <c r="E52" s="78">
        <v>22.6</v>
      </c>
    </row>
    <row r="53" spans="1:5">
      <c r="A53" s="98" t="s">
        <v>20</v>
      </c>
      <c r="B53" s="78">
        <v>20.9</v>
      </c>
      <c r="C53" s="78">
        <v>25.7</v>
      </c>
      <c r="D53" s="78">
        <v>22.9</v>
      </c>
      <c r="E53" s="78">
        <v>27.7</v>
      </c>
    </row>
    <row r="54" spans="1:5">
      <c r="A54" s="98" t="s">
        <v>23</v>
      </c>
      <c r="B54" s="78">
        <v>28.6</v>
      </c>
      <c r="C54" s="78">
        <v>33.700000000000003</v>
      </c>
      <c r="D54" s="78">
        <v>30.6</v>
      </c>
      <c r="E54" s="78">
        <v>35.700000000000003</v>
      </c>
    </row>
    <row r="55" spans="1:5">
      <c r="A55" s="98" t="s">
        <v>39</v>
      </c>
      <c r="B55" s="78">
        <v>33.799999999999997</v>
      </c>
      <c r="C55" s="78">
        <v>39.799999999999997</v>
      </c>
      <c r="D55" s="78">
        <v>35.5</v>
      </c>
      <c r="E55" s="78">
        <v>41.5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1"/>
  <sheetViews>
    <sheetView workbookViewId="0">
      <selection activeCell="A41" sqref="A41"/>
    </sheetView>
  </sheetViews>
  <sheetFormatPr baseColWidth="10" defaultColWidth="8.83203125" defaultRowHeight="15"/>
  <cols>
    <col min="1" max="1" width="18" customWidth="1"/>
    <col min="2" max="5" width="11.5" customWidth="1"/>
  </cols>
  <sheetData>
    <row r="1" spans="1:5">
      <c r="A1" s="1" t="s">
        <v>25</v>
      </c>
      <c r="B1" s="15"/>
      <c r="C1" s="15"/>
      <c r="D1" s="15"/>
      <c r="E1" s="15"/>
    </row>
    <row r="2" spans="1:5">
      <c r="A2" s="1" t="s">
        <v>7</v>
      </c>
      <c r="B2" s="15" t="s">
        <v>16</v>
      </c>
      <c r="C2" s="15" t="s">
        <v>17</v>
      </c>
      <c r="D2" s="15" t="s">
        <v>19</v>
      </c>
      <c r="E2" s="15" t="s">
        <v>18</v>
      </c>
    </row>
    <row r="3" spans="1:5">
      <c r="A3" s="1" t="s">
        <v>10</v>
      </c>
      <c r="B3" s="15">
        <v>44</v>
      </c>
      <c r="C3" s="15">
        <v>59</v>
      </c>
      <c r="D3" s="15">
        <v>61</v>
      </c>
      <c r="E3" s="15">
        <v>77</v>
      </c>
    </row>
    <row r="4" spans="1:5">
      <c r="A4" s="1" t="s">
        <v>8</v>
      </c>
      <c r="B4" s="15">
        <v>49</v>
      </c>
      <c r="C4" s="15">
        <v>67</v>
      </c>
      <c r="D4" s="15">
        <v>66</v>
      </c>
      <c r="E4" s="15">
        <v>86</v>
      </c>
    </row>
    <row r="5" spans="1:5">
      <c r="A5" s="1" t="s">
        <v>9</v>
      </c>
      <c r="B5" s="15">
        <v>54</v>
      </c>
      <c r="C5" s="15">
        <v>75</v>
      </c>
      <c r="D5" s="15">
        <v>70</v>
      </c>
      <c r="E5" s="15">
        <v>94</v>
      </c>
    </row>
    <row r="6" spans="1:5">
      <c r="A6" s="1" t="s">
        <v>11</v>
      </c>
      <c r="B6" s="15">
        <v>61</v>
      </c>
      <c r="C6" s="15">
        <v>89</v>
      </c>
      <c r="D6" s="15">
        <v>79</v>
      </c>
      <c r="E6" s="15">
        <v>110</v>
      </c>
    </row>
    <row r="7" spans="1:5">
      <c r="A7" s="1" t="s">
        <v>13</v>
      </c>
      <c r="B7" s="15">
        <v>66</v>
      </c>
      <c r="C7" s="15">
        <v>98</v>
      </c>
      <c r="D7" s="15">
        <v>84</v>
      </c>
      <c r="E7" s="15">
        <v>118</v>
      </c>
    </row>
    <row r="8" spans="1:5">
      <c r="A8" s="1" t="s">
        <v>12</v>
      </c>
      <c r="B8" s="15">
        <v>76</v>
      </c>
      <c r="C8" s="15">
        <v>116</v>
      </c>
      <c r="D8" s="15">
        <v>95</v>
      </c>
      <c r="E8" s="15">
        <v>138</v>
      </c>
    </row>
    <row r="9" spans="1:5">
      <c r="A9" s="1" t="s">
        <v>14</v>
      </c>
      <c r="B9" s="15">
        <v>94</v>
      </c>
      <c r="C9" s="15">
        <v>156</v>
      </c>
      <c r="D9" s="15">
        <v>112</v>
      </c>
      <c r="E9" s="15">
        <v>177</v>
      </c>
    </row>
    <row r="10" spans="1:5">
      <c r="A10" s="1" t="s">
        <v>22</v>
      </c>
      <c r="B10" s="15">
        <v>131</v>
      </c>
      <c r="C10" s="15">
        <v>234</v>
      </c>
      <c r="D10" s="15">
        <v>151</v>
      </c>
      <c r="E10" s="15">
        <v>257</v>
      </c>
    </row>
    <row r="11" spans="1:5">
      <c r="A11" s="1" t="s">
        <v>20</v>
      </c>
      <c r="B11" s="15">
        <v>112</v>
      </c>
      <c r="C11" s="15">
        <v>198</v>
      </c>
      <c r="D11" s="15">
        <v>132</v>
      </c>
      <c r="E11" s="15">
        <v>220</v>
      </c>
    </row>
    <row r="12" spans="1:5">
      <c r="A12" s="1" t="s">
        <v>23</v>
      </c>
      <c r="B12" s="15" t="s">
        <v>24</v>
      </c>
      <c r="C12" s="15" t="s">
        <v>24</v>
      </c>
      <c r="D12" s="15" t="s">
        <v>24</v>
      </c>
      <c r="E12" s="15" t="s">
        <v>24</v>
      </c>
    </row>
    <row r="13" spans="1:5">
      <c r="A13" s="61" t="s">
        <v>39</v>
      </c>
      <c r="B13" s="15" t="s">
        <v>24</v>
      </c>
      <c r="C13" s="15" t="s">
        <v>24</v>
      </c>
      <c r="D13" s="15" t="s">
        <v>24</v>
      </c>
      <c r="E13" s="15" t="s">
        <v>24</v>
      </c>
    </row>
    <row r="15" spans="1:5">
      <c r="A15" s="1" t="s">
        <v>26</v>
      </c>
      <c r="B15" s="15"/>
      <c r="C15" s="15"/>
      <c r="D15" s="15"/>
      <c r="E15" s="15"/>
    </row>
    <row r="16" spans="1:5">
      <c r="A16" s="1" t="s">
        <v>7</v>
      </c>
      <c r="B16" s="15" t="s">
        <v>16</v>
      </c>
      <c r="C16" s="15" t="s">
        <v>17</v>
      </c>
      <c r="D16" s="15" t="s">
        <v>19</v>
      </c>
      <c r="E16" s="15" t="s">
        <v>18</v>
      </c>
    </row>
    <row r="17" spans="1:5">
      <c r="A17" s="1" t="s">
        <v>10</v>
      </c>
      <c r="B17" s="15">
        <v>35</v>
      </c>
      <c r="C17" s="15">
        <v>45</v>
      </c>
      <c r="D17" s="15">
        <v>46</v>
      </c>
      <c r="E17" s="15">
        <v>58</v>
      </c>
    </row>
    <row r="18" spans="1:5">
      <c r="A18" s="1" t="s">
        <v>8</v>
      </c>
      <c r="B18" s="15">
        <v>38</v>
      </c>
      <c r="C18" s="15">
        <v>51</v>
      </c>
      <c r="D18" s="15">
        <v>50</v>
      </c>
      <c r="E18" s="15">
        <v>64</v>
      </c>
    </row>
    <row r="19" spans="1:5">
      <c r="A19" s="1" t="s">
        <v>9</v>
      </c>
      <c r="B19" s="15">
        <v>42</v>
      </c>
      <c r="C19" s="15">
        <v>57</v>
      </c>
      <c r="D19" s="15">
        <v>53</v>
      </c>
      <c r="E19" s="15">
        <v>70</v>
      </c>
    </row>
    <row r="20" spans="1:5">
      <c r="A20" s="1" t="s">
        <v>11</v>
      </c>
      <c r="B20" s="15">
        <v>48</v>
      </c>
      <c r="C20" s="15">
        <v>67</v>
      </c>
      <c r="D20" s="15">
        <v>60</v>
      </c>
      <c r="E20" s="15">
        <v>81</v>
      </c>
    </row>
    <row r="21" spans="1:5">
      <c r="A21" s="1" t="s">
        <v>13</v>
      </c>
      <c r="B21" s="15">
        <v>51</v>
      </c>
      <c r="C21" s="15">
        <v>73</v>
      </c>
      <c r="D21" s="15">
        <v>63</v>
      </c>
      <c r="E21" s="15">
        <v>87</v>
      </c>
    </row>
    <row r="22" spans="1:5">
      <c r="A22" s="1" t="s">
        <v>12</v>
      </c>
      <c r="B22" s="15">
        <v>58</v>
      </c>
      <c r="C22" s="15">
        <v>86</v>
      </c>
      <c r="D22" s="15">
        <v>70</v>
      </c>
      <c r="E22" s="15">
        <v>101</v>
      </c>
    </row>
    <row r="23" spans="1:5">
      <c r="A23" s="1" t="s">
        <v>14</v>
      </c>
      <c r="B23" s="15">
        <v>71</v>
      </c>
      <c r="C23" s="15">
        <v>114</v>
      </c>
      <c r="D23" s="15">
        <v>82</v>
      </c>
      <c r="E23" s="15">
        <v>128</v>
      </c>
    </row>
    <row r="24" spans="1:5">
      <c r="A24" s="1" t="s">
        <v>22</v>
      </c>
      <c r="B24" s="15">
        <v>97</v>
      </c>
      <c r="C24" s="15">
        <v>169</v>
      </c>
      <c r="D24" s="15">
        <v>110</v>
      </c>
      <c r="E24" s="15">
        <v>184</v>
      </c>
    </row>
    <row r="25" spans="1:5">
      <c r="A25" s="1" t="s">
        <v>20</v>
      </c>
      <c r="B25" s="15">
        <v>84</v>
      </c>
      <c r="C25" s="15">
        <v>143</v>
      </c>
      <c r="D25" s="15">
        <v>97</v>
      </c>
      <c r="E25" s="15">
        <v>159</v>
      </c>
    </row>
    <row r="26" spans="1:5">
      <c r="A26" s="1" t="s">
        <v>23</v>
      </c>
      <c r="B26" s="15" t="s">
        <v>24</v>
      </c>
      <c r="C26" s="15" t="s">
        <v>24</v>
      </c>
      <c r="D26" s="15" t="s">
        <v>24</v>
      </c>
      <c r="E26" s="15" t="s">
        <v>24</v>
      </c>
    </row>
    <row r="27" spans="1:5">
      <c r="A27" s="61" t="s">
        <v>39</v>
      </c>
      <c r="B27" s="15" t="s">
        <v>24</v>
      </c>
      <c r="C27" s="15" t="s">
        <v>24</v>
      </c>
      <c r="D27" s="15" t="s">
        <v>24</v>
      </c>
      <c r="E27" s="15" t="s">
        <v>24</v>
      </c>
    </row>
    <row r="29" spans="1:5">
      <c r="A29" s="1" t="s">
        <v>27</v>
      </c>
      <c r="B29" s="15"/>
      <c r="C29" s="15"/>
      <c r="D29" s="15"/>
      <c r="E29" s="15"/>
    </row>
    <row r="30" spans="1:5">
      <c r="A30" s="1" t="s">
        <v>7</v>
      </c>
      <c r="B30" s="15" t="s">
        <v>16</v>
      </c>
      <c r="C30" s="15" t="s">
        <v>17</v>
      </c>
      <c r="D30" s="15" t="s">
        <v>19</v>
      </c>
      <c r="E30" s="15" t="s">
        <v>18</v>
      </c>
    </row>
    <row r="31" spans="1:5">
      <c r="A31" s="1" t="s">
        <v>10</v>
      </c>
      <c r="B31" s="15">
        <v>25</v>
      </c>
      <c r="C31" s="15">
        <v>30</v>
      </c>
      <c r="D31" s="15">
        <v>30</v>
      </c>
      <c r="E31" s="15">
        <v>37</v>
      </c>
    </row>
    <row r="32" spans="1:5">
      <c r="A32" s="1" t="s">
        <v>8</v>
      </c>
      <c r="B32" s="15">
        <v>27</v>
      </c>
      <c r="C32" s="15">
        <v>34</v>
      </c>
      <c r="D32" s="15">
        <v>33</v>
      </c>
      <c r="E32" s="15">
        <v>40</v>
      </c>
    </row>
    <row r="33" spans="1:5">
      <c r="A33" s="1" t="s">
        <v>9</v>
      </c>
      <c r="B33" s="15">
        <v>29</v>
      </c>
      <c r="C33" s="15">
        <v>37</v>
      </c>
      <c r="D33" s="15">
        <v>34</v>
      </c>
      <c r="E33" s="15">
        <v>43</v>
      </c>
    </row>
    <row r="34" spans="1:5">
      <c r="A34" s="1" t="s">
        <v>11</v>
      </c>
      <c r="B34" s="15">
        <v>32</v>
      </c>
      <c r="C34" s="15">
        <v>43</v>
      </c>
      <c r="D34" s="15">
        <v>38</v>
      </c>
      <c r="E34" s="15">
        <v>49</v>
      </c>
    </row>
    <row r="35" spans="1:5">
      <c r="A35" s="1" t="s">
        <v>13</v>
      </c>
      <c r="B35" s="15">
        <v>34</v>
      </c>
      <c r="C35" s="15">
        <v>46</v>
      </c>
      <c r="D35" s="15">
        <v>40</v>
      </c>
      <c r="E35" s="15">
        <v>53</v>
      </c>
    </row>
    <row r="36" spans="1:5">
      <c r="A36" s="1" t="s">
        <v>12</v>
      </c>
      <c r="B36" s="15">
        <v>38</v>
      </c>
      <c r="C36" s="15">
        <v>53</v>
      </c>
      <c r="D36" s="15">
        <v>44</v>
      </c>
      <c r="E36" s="15">
        <v>60</v>
      </c>
    </row>
    <row r="37" spans="1:5">
      <c r="A37" s="1" t="s">
        <v>14</v>
      </c>
      <c r="B37" s="15">
        <v>44</v>
      </c>
      <c r="C37" s="15">
        <v>67</v>
      </c>
      <c r="D37" s="15">
        <v>50</v>
      </c>
      <c r="E37" s="15">
        <v>74</v>
      </c>
    </row>
    <row r="38" spans="1:5">
      <c r="A38" s="1" t="s">
        <v>22</v>
      </c>
      <c r="B38" s="15">
        <v>59</v>
      </c>
      <c r="C38" s="15">
        <v>97</v>
      </c>
      <c r="D38" s="15">
        <v>66</v>
      </c>
      <c r="E38" s="15">
        <v>105</v>
      </c>
    </row>
    <row r="39" spans="1:5">
      <c r="A39" s="1" t="s">
        <v>20</v>
      </c>
      <c r="B39" s="15">
        <v>52</v>
      </c>
      <c r="C39" s="15">
        <v>84</v>
      </c>
      <c r="D39" s="15">
        <v>59</v>
      </c>
      <c r="E39" s="15">
        <v>91</v>
      </c>
    </row>
    <row r="40" spans="1:5">
      <c r="A40" s="1" t="s">
        <v>23</v>
      </c>
      <c r="B40" s="15" t="s">
        <v>24</v>
      </c>
      <c r="C40" s="15" t="s">
        <v>24</v>
      </c>
      <c r="D40" s="15" t="s">
        <v>24</v>
      </c>
      <c r="E40" s="15" t="s">
        <v>24</v>
      </c>
    </row>
    <row r="41" spans="1:5">
      <c r="A41" s="61" t="s">
        <v>39</v>
      </c>
      <c r="B41" s="15" t="s">
        <v>24</v>
      </c>
      <c r="C41" s="15" t="s">
        <v>24</v>
      </c>
      <c r="D41" s="15" t="s">
        <v>24</v>
      </c>
      <c r="E41" s="15" t="s">
        <v>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694C-4D0F-C145-9153-358624E91BE6}">
  <dimension ref="A2:X66"/>
  <sheetViews>
    <sheetView zoomScale="123" zoomScaleNormal="123" workbookViewId="0">
      <selection activeCell="I10" sqref="I10"/>
    </sheetView>
  </sheetViews>
  <sheetFormatPr baseColWidth="10" defaultColWidth="8.83203125" defaultRowHeight="15"/>
  <cols>
    <col min="1" max="1" width="4.1640625" bestFit="1" customWidth="1"/>
    <col min="2" max="5" width="17.6640625" style="156" customWidth="1"/>
  </cols>
  <sheetData>
    <row r="2" spans="1:24" s="272" customFormat="1" ht="13">
      <c r="A2" s="302" t="s">
        <v>89</v>
      </c>
      <c r="B2" s="302"/>
      <c r="C2" s="302"/>
      <c r="D2" s="302"/>
      <c r="E2" s="302"/>
    </row>
    <row r="3" spans="1:24" s="272" customFormat="1" ht="14" thickBot="1">
      <c r="A3" s="279"/>
      <c r="B3" s="279"/>
      <c r="C3" s="279"/>
      <c r="D3" s="279"/>
      <c r="E3" s="273"/>
      <c r="X3" s="276"/>
    </row>
    <row r="4" spans="1:24" s="272" customFormat="1" ht="13">
      <c r="A4" s="301"/>
      <c r="B4" s="300" t="s">
        <v>88</v>
      </c>
      <c r="C4" s="299" t="s">
        <v>73</v>
      </c>
      <c r="D4" s="299" t="s">
        <v>87</v>
      </c>
      <c r="E4" s="298" t="s">
        <v>86</v>
      </c>
    </row>
    <row r="5" spans="1:24" s="272" customFormat="1" ht="13">
      <c r="A5" s="297" t="s">
        <v>6</v>
      </c>
      <c r="B5" s="296" t="s">
        <v>85</v>
      </c>
      <c r="C5" s="295" t="s">
        <v>84</v>
      </c>
      <c r="D5" s="295" t="s">
        <v>85</v>
      </c>
      <c r="E5" s="294" t="s">
        <v>84</v>
      </c>
    </row>
    <row r="6" spans="1:24" s="272" customFormat="1" ht="13">
      <c r="A6" s="287">
        <v>18</v>
      </c>
      <c r="B6" s="292">
        <v>67</v>
      </c>
      <c r="C6" s="291">
        <v>85.000000000000014</v>
      </c>
      <c r="D6" s="285">
        <v>52</v>
      </c>
      <c r="E6" s="284">
        <v>68</v>
      </c>
    </row>
    <row r="7" spans="1:24" s="272" customFormat="1" ht="14" thickBot="1">
      <c r="A7" s="287">
        <v>19</v>
      </c>
      <c r="B7" s="282">
        <v>68</v>
      </c>
      <c r="C7" s="281">
        <v>86.000000000000014</v>
      </c>
      <c r="D7" s="281">
        <v>54</v>
      </c>
      <c r="E7" s="280">
        <v>70.000000000000014</v>
      </c>
    </row>
    <row r="8" spans="1:24" s="272" customFormat="1" ht="13">
      <c r="A8" s="287">
        <v>20</v>
      </c>
      <c r="B8" s="292">
        <v>69</v>
      </c>
      <c r="C8" s="291">
        <v>87</v>
      </c>
      <c r="D8" s="291">
        <v>56</v>
      </c>
      <c r="E8" s="293">
        <v>72.000000000000014</v>
      </c>
    </row>
    <row r="9" spans="1:24" s="272" customFormat="1" ht="13">
      <c r="A9" s="287">
        <v>21</v>
      </c>
      <c r="B9" s="292">
        <v>70.000000000000014</v>
      </c>
      <c r="C9" s="291">
        <v>87.999999999999986</v>
      </c>
      <c r="D9" s="285">
        <v>58</v>
      </c>
      <c r="E9" s="284">
        <v>74.999999999999986</v>
      </c>
    </row>
    <row r="10" spans="1:24" s="272" customFormat="1" ht="13">
      <c r="A10" s="287">
        <v>22</v>
      </c>
      <c r="B10" s="292">
        <v>71</v>
      </c>
      <c r="C10" s="291">
        <v>89</v>
      </c>
      <c r="D10" s="285">
        <v>60</v>
      </c>
      <c r="E10" s="284">
        <v>78</v>
      </c>
    </row>
    <row r="11" spans="1:24" s="272" customFormat="1" ht="13">
      <c r="A11" s="287">
        <v>23</v>
      </c>
      <c r="B11" s="292">
        <v>72.000000000000014</v>
      </c>
      <c r="C11" s="291">
        <v>89.999999999999986</v>
      </c>
      <c r="D11" s="285">
        <v>62</v>
      </c>
      <c r="E11" s="284">
        <v>80</v>
      </c>
    </row>
    <row r="12" spans="1:24" s="272" customFormat="1" ht="14" thickBot="1">
      <c r="A12" s="287">
        <v>24</v>
      </c>
      <c r="B12" s="282">
        <v>73</v>
      </c>
      <c r="C12" s="281">
        <v>92</v>
      </c>
      <c r="D12" s="281">
        <v>64</v>
      </c>
      <c r="E12" s="280">
        <v>82</v>
      </c>
    </row>
    <row r="13" spans="1:24" s="272" customFormat="1" ht="13">
      <c r="A13" s="287">
        <v>25</v>
      </c>
      <c r="B13" s="290">
        <v>73.999999999999986</v>
      </c>
      <c r="C13" s="289">
        <v>94</v>
      </c>
      <c r="D13" s="289">
        <v>66</v>
      </c>
      <c r="E13" s="288">
        <v>85.000000000000014</v>
      </c>
    </row>
    <row r="14" spans="1:24" s="272" customFormat="1" ht="13">
      <c r="A14" s="287">
        <v>26</v>
      </c>
      <c r="B14" s="286">
        <v>76</v>
      </c>
      <c r="C14" s="285">
        <v>97</v>
      </c>
      <c r="D14" s="285">
        <v>68</v>
      </c>
      <c r="E14" s="284">
        <v>89</v>
      </c>
    </row>
    <row r="15" spans="1:24" s="272" customFormat="1" ht="13">
      <c r="A15" s="287">
        <v>27</v>
      </c>
      <c r="B15" s="286">
        <v>78.999999999999986</v>
      </c>
      <c r="C15" s="285">
        <v>101</v>
      </c>
      <c r="D15" s="285">
        <v>71</v>
      </c>
      <c r="E15" s="284">
        <v>93</v>
      </c>
    </row>
    <row r="16" spans="1:24" s="272" customFormat="1" ht="13">
      <c r="A16" s="287">
        <v>28</v>
      </c>
      <c r="B16" s="286">
        <v>82</v>
      </c>
      <c r="C16" s="285">
        <v>106</v>
      </c>
      <c r="D16" s="285">
        <v>73.999999999999986</v>
      </c>
      <c r="E16" s="284">
        <v>97</v>
      </c>
    </row>
    <row r="17" spans="1:5" s="272" customFormat="1" ht="14" thickBot="1">
      <c r="A17" s="287">
        <v>29</v>
      </c>
      <c r="B17" s="282">
        <v>85.000000000000014</v>
      </c>
      <c r="C17" s="281">
        <v>111</v>
      </c>
      <c r="D17" s="281">
        <v>77</v>
      </c>
      <c r="E17" s="280">
        <v>101</v>
      </c>
    </row>
    <row r="18" spans="1:5" s="272" customFormat="1" ht="13">
      <c r="A18" s="287">
        <v>30</v>
      </c>
      <c r="B18" s="290">
        <v>89</v>
      </c>
      <c r="C18" s="289">
        <v>116</v>
      </c>
      <c r="D18" s="289">
        <v>80</v>
      </c>
      <c r="E18" s="288">
        <v>105</v>
      </c>
    </row>
    <row r="19" spans="1:5" s="272" customFormat="1" ht="13">
      <c r="A19" s="287">
        <v>31</v>
      </c>
      <c r="B19" s="286">
        <v>93</v>
      </c>
      <c r="C19" s="285">
        <v>120.99999999999999</v>
      </c>
      <c r="D19" s="285">
        <v>84</v>
      </c>
      <c r="E19" s="284">
        <v>110.00000000000001</v>
      </c>
    </row>
    <row r="20" spans="1:5" s="272" customFormat="1" ht="13">
      <c r="A20" s="287">
        <v>32</v>
      </c>
      <c r="B20" s="286">
        <v>98</v>
      </c>
      <c r="C20" s="285">
        <v>127</v>
      </c>
      <c r="D20" s="285">
        <v>87.999999999999986</v>
      </c>
      <c r="E20" s="284">
        <v>116</v>
      </c>
    </row>
    <row r="21" spans="1:5" s="272" customFormat="1" ht="13">
      <c r="A21" s="287">
        <v>33</v>
      </c>
      <c r="B21" s="286">
        <v>103</v>
      </c>
      <c r="C21" s="285">
        <v>134</v>
      </c>
      <c r="D21" s="285">
        <v>92</v>
      </c>
      <c r="E21" s="284">
        <v>122</v>
      </c>
    </row>
    <row r="22" spans="1:5" s="272" customFormat="1" ht="14" thickBot="1">
      <c r="A22" s="287">
        <v>34</v>
      </c>
      <c r="B22" s="282">
        <v>108</v>
      </c>
      <c r="C22" s="281">
        <v>141</v>
      </c>
      <c r="D22" s="281">
        <v>96</v>
      </c>
      <c r="E22" s="280">
        <v>128</v>
      </c>
    </row>
    <row r="23" spans="1:5" s="272" customFormat="1" ht="13">
      <c r="A23" s="287">
        <v>35</v>
      </c>
      <c r="B23" s="290">
        <v>115</v>
      </c>
      <c r="C23" s="289">
        <v>148</v>
      </c>
      <c r="D23" s="289">
        <v>99.999999999999986</v>
      </c>
      <c r="E23" s="288">
        <v>134</v>
      </c>
    </row>
    <row r="24" spans="1:5" s="272" customFormat="1" ht="13">
      <c r="A24" s="287">
        <v>36</v>
      </c>
      <c r="B24" s="286">
        <v>123</v>
      </c>
      <c r="C24" s="285">
        <v>157.00000000000003</v>
      </c>
      <c r="D24" s="285">
        <v>105</v>
      </c>
      <c r="E24" s="284">
        <v>142.00000000000003</v>
      </c>
    </row>
    <row r="25" spans="1:5" s="272" customFormat="1" ht="13">
      <c r="A25" s="287">
        <v>37</v>
      </c>
      <c r="B25" s="286">
        <v>133</v>
      </c>
      <c r="C25" s="285">
        <v>167.99999999999997</v>
      </c>
      <c r="D25" s="285">
        <v>112</v>
      </c>
      <c r="E25" s="284">
        <v>152</v>
      </c>
    </row>
    <row r="26" spans="1:5" s="272" customFormat="1" ht="13">
      <c r="A26" s="287">
        <v>38</v>
      </c>
      <c r="B26" s="286">
        <v>142.99999999999997</v>
      </c>
      <c r="C26" s="285">
        <v>181</v>
      </c>
      <c r="D26" s="285">
        <v>119</v>
      </c>
      <c r="E26" s="284">
        <v>163</v>
      </c>
    </row>
    <row r="27" spans="1:5" s="272" customFormat="1" ht="14" thickBot="1">
      <c r="A27" s="287">
        <v>39</v>
      </c>
      <c r="B27" s="282">
        <v>154</v>
      </c>
      <c r="C27" s="281">
        <v>197</v>
      </c>
      <c r="D27" s="281">
        <v>128</v>
      </c>
      <c r="E27" s="280">
        <v>174.99999999999997</v>
      </c>
    </row>
    <row r="28" spans="1:5" s="272" customFormat="1" ht="13">
      <c r="A28" s="287">
        <v>40</v>
      </c>
      <c r="B28" s="290">
        <v>165.00000000000003</v>
      </c>
      <c r="C28" s="289">
        <v>214</v>
      </c>
      <c r="D28" s="289">
        <v>137</v>
      </c>
      <c r="E28" s="288">
        <v>187</v>
      </c>
    </row>
    <row r="29" spans="1:5" s="272" customFormat="1" ht="13">
      <c r="A29" s="287">
        <v>41</v>
      </c>
      <c r="B29" s="286">
        <v>176</v>
      </c>
      <c r="C29" s="285">
        <v>230.99999999999997</v>
      </c>
      <c r="D29" s="285">
        <v>145.99999999999997</v>
      </c>
      <c r="E29" s="284">
        <v>200</v>
      </c>
    </row>
    <row r="30" spans="1:5" s="272" customFormat="1" ht="13">
      <c r="A30" s="287">
        <v>42</v>
      </c>
      <c r="B30" s="286">
        <v>187</v>
      </c>
      <c r="C30" s="285">
        <v>249</v>
      </c>
      <c r="D30" s="285">
        <v>156</v>
      </c>
      <c r="E30" s="284">
        <v>213</v>
      </c>
    </row>
    <row r="31" spans="1:5" s="272" customFormat="1" ht="13">
      <c r="A31" s="287">
        <v>43</v>
      </c>
      <c r="B31" s="286">
        <v>198</v>
      </c>
      <c r="C31" s="285">
        <v>267</v>
      </c>
      <c r="D31" s="285">
        <v>166</v>
      </c>
      <c r="E31" s="284">
        <v>226</v>
      </c>
    </row>
    <row r="32" spans="1:5" s="272" customFormat="1" ht="14" thickBot="1">
      <c r="A32" s="287">
        <v>44</v>
      </c>
      <c r="B32" s="282">
        <v>210</v>
      </c>
      <c r="C32" s="281">
        <v>284.99999999999994</v>
      </c>
      <c r="D32" s="281">
        <v>177</v>
      </c>
      <c r="E32" s="280">
        <v>240.00000000000003</v>
      </c>
    </row>
    <row r="33" spans="1:5" s="272" customFormat="1" ht="13">
      <c r="A33" s="287">
        <v>45</v>
      </c>
      <c r="B33" s="290">
        <v>223.00000000000003</v>
      </c>
      <c r="C33" s="289">
        <v>303</v>
      </c>
      <c r="D33" s="289">
        <v>187</v>
      </c>
      <c r="E33" s="288">
        <v>253</v>
      </c>
    </row>
    <row r="34" spans="1:5" s="272" customFormat="1" ht="13">
      <c r="A34" s="287">
        <v>46</v>
      </c>
      <c r="B34" s="286">
        <v>236</v>
      </c>
      <c r="C34" s="285">
        <v>319.99999999999994</v>
      </c>
      <c r="D34" s="285">
        <v>197</v>
      </c>
      <c r="E34" s="284">
        <v>265.00000000000006</v>
      </c>
    </row>
    <row r="35" spans="1:5" s="272" customFormat="1" ht="13">
      <c r="A35" s="287">
        <v>47</v>
      </c>
      <c r="B35" s="286">
        <v>248.00000000000003</v>
      </c>
      <c r="C35" s="285">
        <v>336.99999999999994</v>
      </c>
      <c r="D35" s="285">
        <v>207</v>
      </c>
      <c r="E35" s="284">
        <v>275.00000000000006</v>
      </c>
    </row>
    <row r="36" spans="1:5" s="272" customFormat="1" ht="13">
      <c r="A36" s="287">
        <v>48</v>
      </c>
      <c r="B36" s="286">
        <v>260</v>
      </c>
      <c r="C36" s="285">
        <v>353</v>
      </c>
      <c r="D36" s="285">
        <v>216</v>
      </c>
      <c r="E36" s="284">
        <v>286</v>
      </c>
    </row>
    <row r="37" spans="1:5" s="272" customFormat="1" ht="14" thickBot="1">
      <c r="A37" s="287">
        <v>49</v>
      </c>
      <c r="B37" s="282">
        <v>274</v>
      </c>
      <c r="C37" s="281">
        <v>369</v>
      </c>
      <c r="D37" s="281">
        <v>226</v>
      </c>
      <c r="E37" s="280">
        <v>297</v>
      </c>
    </row>
    <row r="38" spans="1:5" s="272" customFormat="1" ht="13">
      <c r="A38" s="287">
        <v>50</v>
      </c>
      <c r="B38" s="290">
        <v>288</v>
      </c>
      <c r="C38" s="289">
        <v>384</v>
      </c>
      <c r="D38" s="289">
        <v>236</v>
      </c>
      <c r="E38" s="288">
        <v>309.00000000000006</v>
      </c>
    </row>
    <row r="39" spans="1:5" s="272" customFormat="1" ht="13">
      <c r="A39" s="287">
        <v>51</v>
      </c>
      <c r="B39" s="286">
        <v>302</v>
      </c>
      <c r="C39" s="285">
        <v>399</v>
      </c>
      <c r="D39" s="285">
        <v>246</v>
      </c>
      <c r="E39" s="284">
        <v>319.99999999999994</v>
      </c>
    </row>
    <row r="40" spans="1:5" s="272" customFormat="1" ht="13">
      <c r="A40" s="287">
        <v>52</v>
      </c>
      <c r="B40" s="286">
        <v>319</v>
      </c>
      <c r="C40" s="285">
        <v>417</v>
      </c>
      <c r="D40" s="285">
        <v>257</v>
      </c>
      <c r="E40" s="284">
        <v>333</v>
      </c>
    </row>
    <row r="41" spans="1:5" s="272" customFormat="1" ht="13">
      <c r="A41" s="287">
        <v>53</v>
      </c>
      <c r="B41" s="286">
        <v>336</v>
      </c>
      <c r="C41" s="285">
        <v>436</v>
      </c>
      <c r="D41" s="285">
        <v>269.99999999999994</v>
      </c>
      <c r="E41" s="284">
        <v>349</v>
      </c>
    </row>
    <row r="42" spans="1:5" s="272" customFormat="1" ht="14" thickBot="1">
      <c r="A42" s="287">
        <v>54</v>
      </c>
      <c r="B42" s="282">
        <v>353</v>
      </c>
      <c r="C42" s="281">
        <v>459.99999999999994</v>
      </c>
      <c r="D42" s="281">
        <v>283</v>
      </c>
      <c r="E42" s="280">
        <v>368</v>
      </c>
    </row>
    <row r="43" spans="1:5" s="272" customFormat="1" ht="13">
      <c r="A43" s="287">
        <v>55</v>
      </c>
      <c r="B43" s="290">
        <v>371</v>
      </c>
      <c r="C43" s="289">
        <v>490</v>
      </c>
      <c r="D43" s="289">
        <v>294.99999999999994</v>
      </c>
      <c r="E43" s="288">
        <v>390</v>
      </c>
    </row>
    <row r="44" spans="1:5" s="272" customFormat="1" ht="13">
      <c r="A44" s="287">
        <v>56</v>
      </c>
      <c r="B44" s="286">
        <v>389</v>
      </c>
      <c r="C44" s="285">
        <v>520</v>
      </c>
      <c r="D44" s="285">
        <v>307</v>
      </c>
      <c r="E44" s="284">
        <v>415</v>
      </c>
    </row>
    <row r="45" spans="1:5" s="272" customFormat="1" ht="13">
      <c r="A45" s="287">
        <v>57</v>
      </c>
      <c r="B45" s="286">
        <v>406.99999999999994</v>
      </c>
      <c r="C45" s="285">
        <v>549</v>
      </c>
      <c r="D45" s="285">
        <v>319</v>
      </c>
      <c r="E45" s="284">
        <v>442</v>
      </c>
    </row>
    <row r="46" spans="1:5" s="272" customFormat="1" ht="13">
      <c r="A46" s="287">
        <v>58</v>
      </c>
      <c r="B46" s="286">
        <v>423</v>
      </c>
      <c r="C46" s="285">
        <v>578.00000000000011</v>
      </c>
      <c r="D46" s="285">
        <v>330.99999999999994</v>
      </c>
      <c r="E46" s="284">
        <v>468.99999999999994</v>
      </c>
    </row>
    <row r="47" spans="1:5" s="272" customFormat="1" ht="14" thickBot="1">
      <c r="A47" s="287">
        <v>59</v>
      </c>
      <c r="B47" s="282">
        <v>439</v>
      </c>
      <c r="C47" s="281">
        <v>606.99999999999989</v>
      </c>
      <c r="D47" s="281">
        <v>344</v>
      </c>
      <c r="E47" s="280">
        <v>493</v>
      </c>
    </row>
    <row r="48" spans="1:5" s="272" customFormat="1" ht="13">
      <c r="A48" s="287">
        <v>60</v>
      </c>
      <c r="B48" s="290">
        <v>456</v>
      </c>
      <c r="C48" s="289">
        <v>634</v>
      </c>
      <c r="D48" s="289">
        <v>357</v>
      </c>
      <c r="E48" s="288">
        <v>518</v>
      </c>
    </row>
    <row r="49" spans="1:6" s="272" customFormat="1" ht="13">
      <c r="A49" s="287">
        <v>61</v>
      </c>
      <c r="B49" s="286">
        <v>475.00000000000006</v>
      </c>
      <c r="C49" s="285">
        <v>662</v>
      </c>
      <c r="D49" s="285">
        <v>369</v>
      </c>
      <c r="E49" s="284">
        <v>543</v>
      </c>
    </row>
    <row r="50" spans="1:6" s="272" customFormat="1" ht="13">
      <c r="A50" s="287">
        <v>62</v>
      </c>
      <c r="B50" s="286">
        <v>493.99999999999994</v>
      </c>
      <c r="C50" s="285">
        <v>688</v>
      </c>
      <c r="D50" s="285">
        <v>382</v>
      </c>
      <c r="E50" s="284">
        <v>568.99999999999989</v>
      </c>
    </row>
    <row r="51" spans="1:6" s="272" customFormat="1" ht="13">
      <c r="A51" s="287">
        <v>63</v>
      </c>
      <c r="B51" s="286">
        <v>513</v>
      </c>
      <c r="C51" s="285">
        <v>713</v>
      </c>
      <c r="D51" s="285">
        <v>396</v>
      </c>
      <c r="E51" s="284">
        <v>595.00000000000011</v>
      </c>
    </row>
    <row r="52" spans="1:6" s="272" customFormat="1" ht="14" thickBot="1">
      <c r="A52" s="287">
        <v>64</v>
      </c>
      <c r="B52" s="282">
        <v>534.99999999999989</v>
      </c>
      <c r="C52" s="281">
        <v>742</v>
      </c>
      <c r="D52" s="281">
        <v>409.99999999999994</v>
      </c>
      <c r="E52" s="280">
        <v>624</v>
      </c>
    </row>
    <row r="53" spans="1:6" s="272" customFormat="1" ht="13">
      <c r="A53" s="287">
        <v>65</v>
      </c>
      <c r="B53" s="290">
        <v>563.00000000000011</v>
      </c>
      <c r="C53" s="289">
        <v>779</v>
      </c>
      <c r="D53" s="289">
        <v>426</v>
      </c>
      <c r="E53" s="288">
        <v>658</v>
      </c>
    </row>
    <row r="54" spans="1:6" s="272" customFormat="1" ht="13">
      <c r="A54" s="287">
        <v>66</v>
      </c>
      <c r="B54" s="286">
        <v>596</v>
      </c>
      <c r="C54" s="285">
        <v>830</v>
      </c>
      <c r="D54" s="285">
        <v>447</v>
      </c>
      <c r="E54" s="284">
        <v>696</v>
      </c>
    </row>
    <row r="55" spans="1:6" s="272" customFormat="1" ht="13">
      <c r="A55" s="287">
        <v>67</v>
      </c>
      <c r="B55" s="286">
        <v>633</v>
      </c>
      <c r="C55" s="285">
        <v>889</v>
      </c>
      <c r="D55" s="285">
        <v>470</v>
      </c>
      <c r="E55" s="284">
        <v>737</v>
      </c>
    </row>
    <row r="56" spans="1:6" s="272" customFormat="1" ht="13">
      <c r="A56" s="287">
        <v>68</v>
      </c>
      <c r="B56" s="286">
        <v>671</v>
      </c>
      <c r="C56" s="285">
        <v>958.99999999999989</v>
      </c>
      <c r="D56" s="285">
        <v>498</v>
      </c>
      <c r="E56" s="284">
        <v>775</v>
      </c>
    </row>
    <row r="57" spans="1:6" s="272" customFormat="1" ht="13">
      <c r="A57" s="287">
        <v>69</v>
      </c>
      <c r="B57" s="286">
        <v>709</v>
      </c>
      <c r="C57" s="285">
        <v>1031</v>
      </c>
      <c r="D57" s="285">
        <v>525.00000000000011</v>
      </c>
      <c r="E57" s="284">
        <v>814</v>
      </c>
    </row>
    <row r="58" spans="1:6" s="272" customFormat="1" ht="14" thickBot="1">
      <c r="A58" s="283">
        <v>70</v>
      </c>
      <c r="B58" s="282">
        <v>748</v>
      </c>
      <c r="C58" s="281">
        <v>1105</v>
      </c>
      <c r="D58" s="281">
        <v>555</v>
      </c>
      <c r="E58" s="280">
        <v>855</v>
      </c>
    </row>
    <row r="61" spans="1:6">
      <c r="D61" s="279"/>
      <c r="F61" s="276"/>
    </row>
    <row r="62" spans="1:6" s="272" customFormat="1" ht="13">
      <c r="A62" s="276" t="s">
        <v>83</v>
      </c>
      <c r="B62" s="273"/>
      <c r="C62" s="278">
        <v>100000</v>
      </c>
      <c r="D62" s="273"/>
      <c r="E62" s="278"/>
      <c r="F62" s="277"/>
    </row>
    <row r="63" spans="1:6" s="272" customFormat="1" ht="13">
      <c r="B63" s="273"/>
      <c r="C63" s="273"/>
      <c r="D63" s="273"/>
      <c r="E63" s="273"/>
    </row>
    <row r="64" spans="1:6" s="272" customFormat="1" ht="13">
      <c r="A64" s="276" t="s">
        <v>82</v>
      </c>
      <c r="B64" s="273"/>
      <c r="C64" s="273"/>
      <c r="D64" s="273"/>
      <c r="E64" s="273"/>
    </row>
    <row r="65" spans="2:5" s="272" customFormat="1">
      <c r="B65" s="275" t="s">
        <v>81</v>
      </c>
      <c r="C65" s="275"/>
      <c r="D65" s="275"/>
      <c r="E65" s="275"/>
    </row>
    <row r="66" spans="2:5" s="272" customFormat="1" ht="13">
      <c r="B66" s="274" t="s">
        <v>80</v>
      </c>
      <c r="C66" s="274"/>
      <c r="D66" s="274"/>
      <c r="E66" s="273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CF92-4889-504E-AB40-D3A107402226}">
  <dimension ref="A2:W66"/>
  <sheetViews>
    <sheetView workbookViewId="0">
      <selection activeCell="L37" sqref="L37"/>
    </sheetView>
  </sheetViews>
  <sheetFormatPr baseColWidth="10" defaultColWidth="8.83203125" defaultRowHeight="15"/>
  <cols>
    <col min="1" max="1" width="4.1640625" bestFit="1" customWidth="1"/>
    <col min="2" max="5" width="17.6640625" style="156" customWidth="1"/>
  </cols>
  <sheetData>
    <row r="2" spans="1:23" s="272" customFormat="1" ht="13">
      <c r="A2" s="302" t="s">
        <v>93</v>
      </c>
      <c r="B2" s="302"/>
      <c r="C2" s="302"/>
      <c r="D2" s="302"/>
      <c r="E2" s="302"/>
    </row>
    <row r="3" spans="1:23" s="272" customFormat="1" ht="14" thickBot="1">
      <c r="A3" s="279"/>
      <c r="B3" s="279"/>
      <c r="C3" s="279"/>
      <c r="D3" s="279"/>
      <c r="E3" s="273"/>
    </row>
    <row r="4" spans="1:23" s="272" customFormat="1" ht="13">
      <c r="A4" s="301"/>
      <c r="B4" s="299" t="s">
        <v>92</v>
      </c>
      <c r="C4" s="299" t="s">
        <v>92</v>
      </c>
      <c r="D4" s="299" t="s">
        <v>91</v>
      </c>
      <c r="E4" s="298" t="s">
        <v>91</v>
      </c>
      <c r="W4" s="276"/>
    </row>
    <row r="5" spans="1:23" s="272" customFormat="1" ht="13">
      <c r="A5" s="297" t="s">
        <v>6</v>
      </c>
      <c r="B5" s="295" t="s">
        <v>85</v>
      </c>
      <c r="C5" s="295" t="s">
        <v>84</v>
      </c>
      <c r="D5" s="295" t="s">
        <v>85</v>
      </c>
      <c r="E5" s="294" t="s">
        <v>84</v>
      </c>
    </row>
    <row r="6" spans="1:23" s="272" customFormat="1" ht="13">
      <c r="A6" s="287">
        <v>18</v>
      </c>
      <c r="B6" s="291">
        <v>51.5</v>
      </c>
      <c r="C6" s="291">
        <v>65</v>
      </c>
      <c r="D6" s="285">
        <v>40.25</v>
      </c>
      <c r="E6" s="284">
        <v>52.25</v>
      </c>
    </row>
    <row r="7" spans="1:23" s="272" customFormat="1" ht="14" thickBot="1">
      <c r="A7" s="287">
        <v>19</v>
      </c>
      <c r="B7" s="281">
        <v>52.25</v>
      </c>
      <c r="C7" s="281">
        <v>65.75</v>
      </c>
      <c r="D7" s="281">
        <v>41.75</v>
      </c>
      <c r="E7" s="280">
        <v>53.75</v>
      </c>
    </row>
    <row r="8" spans="1:23" s="272" customFormat="1" ht="13">
      <c r="A8" s="287">
        <v>20</v>
      </c>
      <c r="B8" s="291">
        <v>53</v>
      </c>
      <c r="C8" s="291">
        <v>66.5</v>
      </c>
      <c r="D8" s="291">
        <v>43.25</v>
      </c>
      <c r="E8" s="293">
        <v>55.250000000000007</v>
      </c>
    </row>
    <row r="9" spans="1:23" s="272" customFormat="1" ht="13">
      <c r="A9" s="287">
        <v>21</v>
      </c>
      <c r="B9" s="291">
        <v>53.75</v>
      </c>
      <c r="C9" s="291">
        <v>67.25</v>
      </c>
      <c r="D9" s="285">
        <v>44.75</v>
      </c>
      <c r="E9" s="284">
        <v>57.499999999999993</v>
      </c>
    </row>
    <row r="10" spans="1:23" s="272" customFormat="1" ht="13">
      <c r="A10" s="287">
        <v>22</v>
      </c>
      <c r="B10" s="291">
        <v>54.5</v>
      </c>
      <c r="C10" s="291">
        <v>68</v>
      </c>
      <c r="D10" s="285">
        <v>46.250000000000007</v>
      </c>
      <c r="E10" s="284">
        <v>59.75</v>
      </c>
    </row>
    <row r="11" spans="1:23" s="272" customFormat="1" ht="13">
      <c r="A11" s="287">
        <v>23</v>
      </c>
      <c r="B11" s="291">
        <v>55.250000000000007</v>
      </c>
      <c r="C11" s="291">
        <v>68.75</v>
      </c>
      <c r="D11" s="285">
        <v>47.75</v>
      </c>
      <c r="E11" s="284">
        <v>61.25</v>
      </c>
    </row>
    <row r="12" spans="1:23" s="272" customFormat="1" ht="14" thickBot="1">
      <c r="A12" s="287">
        <v>24</v>
      </c>
      <c r="B12" s="281">
        <v>56</v>
      </c>
      <c r="C12" s="281">
        <v>70.25</v>
      </c>
      <c r="D12" s="281">
        <v>49.25</v>
      </c>
      <c r="E12" s="280">
        <v>62.75</v>
      </c>
    </row>
    <row r="13" spans="1:23" s="272" customFormat="1" ht="13">
      <c r="A13" s="287">
        <v>25</v>
      </c>
      <c r="B13" s="289">
        <v>56.75</v>
      </c>
      <c r="C13" s="289">
        <v>71.75</v>
      </c>
      <c r="D13" s="289">
        <v>50.75</v>
      </c>
      <c r="E13" s="288">
        <v>65</v>
      </c>
    </row>
    <row r="14" spans="1:23" s="272" customFormat="1" ht="13">
      <c r="A14" s="287">
        <v>26</v>
      </c>
      <c r="B14" s="285">
        <v>58.25</v>
      </c>
      <c r="C14" s="285">
        <v>74.000000000000014</v>
      </c>
      <c r="D14" s="285">
        <v>52.25</v>
      </c>
      <c r="E14" s="284">
        <v>68</v>
      </c>
    </row>
    <row r="15" spans="1:23" s="272" customFormat="1" ht="13">
      <c r="A15" s="287">
        <v>27</v>
      </c>
      <c r="B15" s="285">
        <v>60.499999999999993</v>
      </c>
      <c r="C15" s="285">
        <v>77</v>
      </c>
      <c r="D15" s="285">
        <v>54.5</v>
      </c>
      <c r="E15" s="284">
        <v>71</v>
      </c>
    </row>
    <row r="16" spans="1:23" s="272" customFormat="1" ht="13">
      <c r="A16" s="287">
        <v>28</v>
      </c>
      <c r="B16" s="285">
        <v>62.75</v>
      </c>
      <c r="C16" s="285">
        <v>80.750000000000014</v>
      </c>
      <c r="D16" s="285">
        <v>56.75</v>
      </c>
      <c r="E16" s="284">
        <v>74.000000000000014</v>
      </c>
    </row>
    <row r="17" spans="1:5" s="272" customFormat="1" ht="14" thickBot="1">
      <c r="A17" s="287">
        <v>29</v>
      </c>
      <c r="B17" s="281">
        <v>65</v>
      </c>
      <c r="C17" s="281">
        <v>84.5</v>
      </c>
      <c r="D17" s="281">
        <v>59</v>
      </c>
      <c r="E17" s="280">
        <v>77</v>
      </c>
    </row>
    <row r="18" spans="1:5" s="272" customFormat="1" ht="13">
      <c r="A18" s="287">
        <v>30</v>
      </c>
      <c r="B18" s="289">
        <v>68</v>
      </c>
      <c r="C18" s="289">
        <v>88.25</v>
      </c>
      <c r="D18" s="289">
        <v>61.25</v>
      </c>
      <c r="E18" s="288">
        <v>80</v>
      </c>
    </row>
    <row r="19" spans="1:5" s="272" customFormat="1" ht="13">
      <c r="A19" s="287">
        <v>31</v>
      </c>
      <c r="B19" s="285">
        <v>71</v>
      </c>
      <c r="C19" s="285">
        <v>91.999999999999986</v>
      </c>
      <c r="D19" s="285">
        <v>64.25</v>
      </c>
      <c r="E19" s="284">
        <v>83.750000000000014</v>
      </c>
    </row>
    <row r="20" spans="1:5" s="272" customFormat="1" ht="13">
      <c r="A20" s="287">
        <v>32</v>
      </c>
      <c r="B20" s="285">
        <v>74.75</v>
      </c>
      <c r="C20" s="285">
        <v>96.5</v>
      </c>
      <c r="D20" s="285">
        <v>67.25</v>
      </c>
      <c r="E20" s="284">
        <v>88.25</v>
      </c>
    </row>
    <row r="21" spans="1:5" s="272" customFormat="1" ht="13">
      <c r="A21" s="287">
        <v>33</v>
      </c>
      <c r="B21" s="285">
        <v>78.5</v>
      </c>
      <c r="C21" s="285">
        <v>101.75</v>
      </c>
      <c r="D21" s="285">
        <v>70.25</v>
      </c>
      <c r="E21" s="284">
        <v>92.75</v>
      </c>
    </row>
    <row r="22" spans="1:5" s="272" customFormat="1" ht="14" thickBot="1">
      <c r="A22" s="287">
        <v>34</v>
      </c>
      <c r="B22" s="281">
        <v>82.25</v>
      </c>
      <c r="C22" s="281">
        <v>107</v>
      </c>
      <c r="D22" s="281">
        <v>73.25</v>
      </c>
      <c r="E22" s="280">
        <v>97.25</v>
      </c>
    </row>
    <row r="23" spans="1:5" s="272" customFormat="1" ht="13">
      <c r="A23" s="287">
        <v>35</v>
      </c>
      <c r="B23" s="289">
        <v>87.500000000000014</v>
      </c>
      <c r="C23" s="289">
        <v>112.25</v>
      </c>
      <c r="D23" s="289">
        <v>76.249999999999986</v>
      </c>
      <c r="E23" s="288">
        <v>101.75</v>
      </c>
    </row>
    <row r="24" spans="1:5" s="272" customFormat="1" ht="13">
      <c r="A24" s="287">
        <v>36</v>
      </c>
      <c r="B24" s="285">
        <v>93.5</v>
      </c>
      <c r="C24" s="285">
        <v>119.00000000000001</v>
      </c>
      <c r="D24" s="285">
        <v>80</v>
      </c>
      <c r="E24" s="284">
        <v>107.75</v>
      </c>
    </row>
    <row r="25" spans="1:5" s="272" customFormat="1" ht="13">
      <c r="A25" s="287">
        <v>37</v>
      </c>
      <c r="B25" s="285">
        <v>101</v>
      </c>
      <c r="C25" s="285">
        <v>127.25</v>
      </c>
      <c r="D25" s="285">
        <v>85.25</v>
      </c>
      <c r="E25" s="284">
        <v>115.25</v>
      </c>
    </row>
    <row r="26" spans="1:5" s="272" customFormat="1" ht="13">
      <c r="A26" s="287">
        <v>38</v>
      </c>
      <c r="B26" s="285">
        <v>108.5</v>
      </c>
      <c r="C26" s="285">
        <v>137</v>
      </c>
      <c r="D26" s="285">
        <v>90.5</v>
      </c>
      <c r="E26" s="284">
        <v>123.5</v>
      </c>
    </row>
    <row r="27" spans="1:5" s="272" customFormat="1" ht="14" thickBot="1">
      <c r="A27" s="287">
        <v>39</v>
      </c>
      <c r="B27" s="281">
        <v>116.75</v>
      </c>
      <c r="C27" s="281">
        <v>149</v>
      </c>
      <c r="D27" s="281">
        <v>97.25</v>
      </c>
      <c r="E27" s="280">
        <v>132.5</v>
      </c>
    </row>
    <row r="28" spans="1:5" s="272" customFormat="1" ht="13">
      <c r="A28" s="287">
        <v>40</v>
      </c>
      <c r="B28" s="289">
        <v>125.00000000000001</v>
      </c>
      <c r="C28" s="289">
        <v>161.74999999999997</v>
      </c>
      <c r="D28" s="289">
        <v>104</v>
      </c>
      <c r="E28" s="288">
        <v>141.5</v>
      </c>
    </row>
    <row r="29" spans="1:5" s="272" customFormat="1" ht="13">
      <c r="A29" s="287">
        <v>41</v>
      </c>
      <c r="B29" s="285">
        <v>133.25</v>
      </c>
      <c r="C29" s="285">
        <v>174.49999999999997</v>
      </c>
      <c r="D29" s="285">
        <v>110.74999999999999</v>
      </c>
      <c r="E29" s="284">
        <v>151.25</v>
      </c>
    </row>
    <row r="30" spans="1:5" s="272" customFormat="1" ht="13">
      <c r="A30" s="287">
        <v>42</v>
      </c>
      <c r="B30" s="285">
        <v>141.5</v>
      </c>
      <c r="C30" s="285">
        <v>188</v>
      </c>
      <c r="D30" s="285">
        <v>118.25</v>
      </c>
      <c r="E30" s="284">
        <v>161</v>
      </c>
    </row>
    <row r="31" spans="1:5" s="272" customFormat="1" ht="13">
      <c r="A31" s="287">
        <v>43</v>
      </c>
      <c r="B31" s="285">
        <v>149.75</v>
      </c>
      <c r="C31" s="285">
        <v>201.5</v>
      </c>
      <c r="D31" s="285">
        <v>125.75</v>
      </c>
      <c r="E31" s="284">
        <v>170.75</v>
      </c>
    </row>
    <row r="32" spans="1:5" s="272" customFormat="1" ht="14" thickBot="1">
      <c r="A32" s="287">
        <v>44</v>
      </c>
      <c r="B32" s="281">
        <v>158.74999999999997</v>
      </c>
      <c r="C32" s="281">
        <v>214.99999999999997</v>
      </c>
      <c r="D32" s="281">
        <v>134</v>
      </c>
      <c r="E32" s="280">
        <v>181.25</v>
      </c>
    </row>
    <row r="33" spans="1:5" s="272" customFormat="1" ht="13">
      <c r="A33" s="287">
        <v>45</v>
      </c>
      <c r="B33" s="289">
        <v>168.50000000000003</v>
      </c>
      <c r="C33" s="289">
        <v>228.5</v>
      </c>
      <c r="D33" s="289">
        <v>141.5</v>
      </c>
      <c r="E33" s="288">
        <v>191</v>
      </c>
    </row>
    <row r="34" spans="1:5" s="272" customFormat="1" ht="13">
      <c r="A34" s="287">
        <v>46</v>
      </c>
      <c r="B34" s="285">
        <v>178.25</v>
      </c>
      <c r="C34" s="285">
        <v>241.25</v>
      </c>
      <c r="D34" s="285">
        <v>149</v>
      </c>
      <c r="E34" s="284">
        <v>200</v>
      </c>
    </row>
    <row r="35" spans="1:5" s="272" customFormat="1" ht="13">
      <c r="A35" s="287">
        <v>47</v>
      </c>
      <c r="B35" s="285">
        <v>187.25000000000003</v>
      </c>
      <c r="C35" s="285">
        <v>253.99999999999997</v>
      </c>
      <c r="D35" s="285">
        <v>156.50000000000003</v>
      </c>
      <c r="E35" s="284">
        <v>207.50000000000003</v>
      </c>
    </row>
    <row r="36" spans="1:5" s="272" customFormat="1" ht="13">
      <c r="A36" s="287">
        <v>48</v>
      </c>
      <c r="B36" s="285">
        <v>196.25</v>
      </c>
      <c r="C36" s="285">
        <v>266</v>
      </c>
      <c r="D36" s="285">
        <v>163.25</v>
      </c>
      <c r="E36" s="284">
        <v>215.75</v>
      </c>
    </row>
    <row r="37" spans="1:5" s="272" customFormat="1" ht="14" thickBot="1">
      <c r="A37" s="287">
        <v>49</v>
      </c>
      <c r="B37" s="281">
        <v>206.75</v>
      </c>
      <c r="C37" s="281">
        <v>278</v>
      </c>
      <c r="D37" s="281">
        <v>170.75</v>
      </c>
      <c r="E37" s="280">
        <v>224</v>
      </c>
    </row>
    <row r="38" spans="1:5" s="272" customFormat="1" ht="13">
      <c r="A38" s="287">
        <v>50</v>
      </c>
      <c r="B38" s="289">
        <v>217.25</v>
      </c>
      <c r="C38" s="289">
        <v>289.25000000000006</v>
      </c>
      <c r="D38" s="289">
        <v>178.25</v>
      </c>
      <c r="E38" s="288">
        <v>233.00000000000003</v>
      </c>
    </row>
    <row r="39" spans="1:5" s="272" customFormat="1" ht="13">
      <c r="A39" s="287">
        <v>51</v>
      </c>
      <c r="B39" s="285">
        <v>227.75</v>
      </c>
      <c r="C39" s="285">
        <v>300.5</v>
      </c>
      <c r="D39" s="285">
        <v>185.75</v>
      </c>
      <c r="E39" s="284">
        <v>241.25</v>
      </c>
    </row>
    <row r="40" spans="1:5" s="272" customFormat="1" ht="13">
      <c r="A40" s="287">
        <v>52</v>
      </c>
      <c r="B40" s="285">
        <v>240.5</v>
      </c>
      <c r="C40" s="285">
        <v>314</v>
      </c>
      <c r="D40" s="285">
        <v>194</v>
      </c>
      <c r="E40" s="284">
        <v>251</v>
      </c>
    </row>
    <row r="41" spans="1:5" s="272" customFormat="1" ht="13">
      <c r="A41" s="287">
        <v>53</v>
      </c>
      <c r="B41" s="285">
        <v>253.25</v>
      </c>
      <c r="C41" s="285">
        <v>328.25</v>
      </c>
      <c r="D41" s="285">
        <v>203.75</v>
      </c>
      <c r="E41" s="284">
        <v>263</v>
      </c>
    </row>
    <row r="42" spans="1:5" s="272" customFormat="1" ht="14" thickBot="1">
      <c r="A42" s="287">
        <v>54</v>
      </c>
      <c r="B42" s="281">
        <v>266</v>
      </c>
      <c r="C42" s="281">
        <v>346.24999999999994</v>
      </c>
      <c r="D42" s="281">
        <v>213.5</v>
      </c>
      <c r="E42" s="280">
        <v>277.25</v>
      </c>
    </row>
    <row r="43" spans="1:5" s="272" customFormat="1" ht="13">
      <c r="A43" s="287">
        <v>55</v>
      </c>
      <c r="B43" s="289">
        <v>279.5</v>
      </c>
      <c r="C43" s="289">
        <v>368.75</v>
      </c>
      <c r="D43" s="289">
        <v>222.5</v>
      </c>
      <c r="E43" s="288">
        <v>293.75</v>
      </c>
    </row>
    <row r="44" spans="1:5" s="272" customFormat="1" ht="13">
      <c r="A44" s="287">
        <v>56</v>
      </c>
      <c r="B44" s="285">
        <v>293</v>
      </c>
      <c r="C44" s="285">
        <v>391.25</v>
      </c>
      <c r="D44" s="285">
        <v>231.5</v>
      </c>
      <c r="E44" s="284">
        <v>312.49999999999994</v>
      </c>
    </row>
    <row r="45" spans="1:5" s="272" customFormat="1" ht="13">
      <c r="A45" s="287">
        <v>57</v>
      </c>
      <c r="B45" s="285">
        <v>306.49999999999994</v>
      </c>
      <c r="C45" s="285">
        <v>413</v>
      </c>
      <c r="D45" s="285">
        <v>240.5</v>
      </c>
      <c r="E45" s="284">
        <v>332.75</v>
      </c>
    </row>
    <row r="46" spans="1:5" s="272" customFormat="1" ht="13">
      <c r="A46" s="287">
        <v>58</v>
      </c>
      <c r="B46" s="285">
        <v>318.49999999999994</v>
      </c>
      <c r="C46" s="285">
        <v>434.75</v>
      </c>
      <c r="D46" s="285">
        <v>249.5</v>
      </c>
      <c r="E46" s="284">
        <v>352.99999999999994</v>
      </c>
    </row>
    <row r="47" spans="1:5" s="272" customFormat="1" ht="14" thickBot="1">
      <c r="A47" s="287">
        <v>59</v>
      </c>
      <c r="B47" s="281">
        <v>330.5</v>
      </c>
      <c r="C47" s="281">
        <v>456.5</v>
      </c>
      <c r="D47" s="281">
        <v>259.25</v>
      </c>
      <c r="E47" s="280">
        <v>371</v>
      </c>
    </row>
    <row r="48" spans="1:5" s="272" customFormat="1" ht="13">
      <c r="A48" s="287">
        <v>60</v>
      </c>
      <c r="B48" s="289">
        <v>343.25</v>
      </c>
      <c r="C48" s="289">
        <v>476.75</v>
      </c>
      <c r="D48" s="289">
        <v>269</v>
      </c>
      <c r="E48" s="288">
        <v>389.75</v>
      </c>
    </row>
    <row r="49" spans="1:6" s="272" customFormat="1" ht="13">
      <c r="A49" s="287">
        <v>61</v>
      </c>
      <c r="B49" s="285">
        <v>357.5</v>
      </c>
      <c r="C49" s="285">
        <v>497.75</v>
      </c>
      <c r="D49" s="285">
        <v>278</v>
      </c>
      <c r="E49" s="284">
        <v>408.5</v>
      </c>
    </row>
    <row r="50" spans="1:6" s="272" customFormat="1" ht="13">
      <c r="A50" s="287">
        <v>62</v>
      </c>
      <c r="B50" s="285">
        <v>371.74999999999994</v>
      </c>
      <c r="C50" s="285">
        <v>517.25000000000011</v>
      </c>
      <c r="D50" s="285">
        <v>287.75</v>
      </c>
      <c r="E50" s="284">
        <v>427.99999999999994</v>
      </c>
    </row>
    <row r="51" spans="1:6" s="272" customFormat="1" ht="13">
      <c r="A51" s="287">
        <v>63</v>
      </c>
      <c r="B51" s="285">
        <v>386</v>
      </c>
      <c r="C51" s="285">
        <v>536.00000000000011</v>
      </c>
      <c r="D51" s="285">
        <v>298.25</v>
      </c>
      <c r="E51" s="284">
        <v>447.50000000000006</v>
      </c>
    </row>
    <row r="52" spans="1:6" s="272" customFormat="1" ht="14" thickBot="1">
      <c r="A52" s="287">
        <v>64</v>
      </c>
      <c r="B52" s="281">
        <v>402.5</v>
      </c>
      <c r="C52" s="281">
        <v>557.75</v>
      </c>
      <c r="D52" s="281">
        <v>308.74999999999994</v>
      </c>
      <c r="E52" s="280">
        <v>469.25</v>
      </c>
    </row>
    <row r="53" spans="1:6" s="272" customFormat="1" ht="13">
      <c r="A53" s="287">
        <v>65</v>
      </c>
      <c r="B53" s="289">
        <v>423.50000000000006</v>
      </c>
      <c r="C53" s="289">
        <v>585.5</v>
      </c>
      <c r="D53" s="289">
        <v>320.74999999999994</v>
      </c>
      <c r="E53" s="288">
        <v>494.75</v>
      </c>
    </row>
    <row r="54" spans="1:6" s="272" customFormat="1" ht="13">
      <c r="A54" s="287">
        <v>66</v>
      </c>
      <c r="B54" s="285">
        <v>448.25</v>
      </c>
      <c r="C54" s="285">
        <v>623.75</v>
      </c>
      <c r="D54" s="285">
        <v>336.5</v>
      </c>
      <c r="E54" s="284">
        <v>523.25</v>
      </c>
    </row>
    <row r="55" spans="1:6" s="272" customFormat="1" ht="13">
      <c r="A55" s="287">
        <v>67</v>
      </c>
      <c r="B55" s="285">
        <v>476</v>
      </c>
      <c r="C55" s="285">
        <v>668</v>
      </c>
      <c r="D55" s="285">
        <v>353.75</v>
      </c>
      <c r="E55" s="284">
        <v>554</v>
      </c>
    </row>
    <row r="56" spans="1:6" s="272" customFormat="1" ht="13">
      <c r="A56" s="287">
        <v>68</v>
      </c>
      <c r="B56" s="285">
        <v>504.5</v>
      </c>
      <c r="C56" s="285">
        <v>720.5</v>
      </c>
      <c r="D56" s="285">
        <v>374.75</v>
      </c>
      <c r="E56" s="284">
        <v>582.5</v>
      </c>
    </row>
    <row r="57" spans="1:6" s="272" customFormat="1" ht="13">
      <c r="A57" s="287">
        <v>69</v>
      </c>
      <c r="B57" s="285">
        <v>533</v>
      </c>
      <c r="C57" s="285">
        <v>774.5</v>
      </c>
      <c r="D57" s="285">
        <v>395</v>
      </c>
      <c r="E57" s="284">
        <v>611.75</v>
      </c>
    </row>
    <row r="58" spans="1:6" s="272" customFormat="1" ht="14" thickBot="1">
      <c r="A58" s="283">
        <v>70</v>
      </c>
      <c r="B58" s="281">
        <v>562.25</v>
      </c>
      <c r="C58" s="281">
        <v>830</v>
      </c>
      <c r="D58" s="281">
        <v>417.5</v>
      </c>
      <c r="E58" s="280">
        <v>642.5</v>
      </c>
    </row>
    <row r="61" spans="1:6">
      <c r="D61" s="279"/>
      <c r="F61" s="276"/>
    </row>
    <row r="62" spans="1:6" s="272" customFormat="1" ht="13">
      <c r="A62" s="276" t="s">
        <v>83</v>
      </c>
      <c r="B62" s="273"/>
      <c r="C62" s="278">
        <v>75000</v>
      </c>
      <c r="D62" s="273"/>
      <c r="E62" s="278"/>
      <c r="F62" s="277"/>
    </row>
    <row r="63" spans="1:6" s="272" customFormat="1" ht="13">
      <c r="B63" s="273"/>
      <c r="C63" s="273"/>
      <c r="D63" s="273"/>
      <c r="E63" s="273"/>
    </row>
    <row r="64" spans="1:6" s="272" customFormat="1" ht="13">
      <c r="A64" s="276" t="s">
        <v>82</v>
      </c>
      <c r="B64" s="273"/>
      <c r="C64" s="273"/>
      <c r="D64" s="273"/>
      <c r="E64" s="273"/>
    </row>
    <row r="65" spans="2:5" s="272" customFormat="1">
      <c r="B65" s="275" t="s">
        <v>90</v>
      </c>
      <c r="C65" s="275"/>
      <c r="D65" s="275"/>
      <c r="E65" s="275"/>
    </row>
    <row r="66" spans="2:5" s="272" customFormat="1" ht="13">
      <c r="B66" s="274" t="s">
        <v>80</v>
      </c>
      <c r="C66" s="274"/>
      <c r="D66" s="274"/>
      <c r="E66" s="273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0FB9-E936-2948-A598-75C29279D2C1}">
  <dimension ref="A2:X66"/>
  <sheetViews>
    <sheetView topLeftCell="A15" workbookViewId="0">
      <selection activeCell="M44" sqref="M44"/>
    </sheetView>
  </sheetViews>
  <sheetFormatPr baseColWidth="10" defaultColWidth="8.83203125" defaultRowHeight="15"/>
  <cols>
    <col min="1" max="1" width="4.1640625" bestFit="1" customWidth="1"/>
    <col min="2" max="5" width="17.6640625" style="156" customWidth="1"/>
  </cols>
  <sheetData>
    <row r="2" spans="1:24" s="272" customFormat="1" ht="13">
      <c r="A2" s="302" t="s">
        <v>95</v>
      </c>
      <c r="B2" s="302"/>
      <c r="C2" s="302"/>
      <c r="D2" s="302"/>
      <c r="E2" s="302"/>
    </row>
    <row r="3" spans="1:24" s="272" customFormat="1" ht="14" thickBot="1">
      <c r="A3" s="279"/>
      <c r="B3" s="279"/>
      <c r="C3" s="279"/>
      <c r="D3" s="279"/>
      <c r="E3" s="273"/>
      <c r="X3" s="276"/>
    </row>
    <row r="4" spans="1:24" s="272" customFormat="1" ht="13">
      <c r="A4" s="301"/>
      <c r="B4" s="299" t="s">
        <v>92</v>
      </c>
      <c r="C4" s="299" t="s">
        <v>92</v>
      </c>
      <c r="D4" s="299" t="s">
        <v>91</v>
      </c>
      <c r="E4" s="298" t="s">
        <v>91</v>
      </c>
    </row>
    <row r="5" spans="1:24" s="272" customFormat="1" ht="13">
      <c r="A5" s="297" t="s">
        <v>6</v>
      </c>
      <c r="B5" s="295" t="s">
        <v>85</v>
      </c>
      <c r="C5" s="295" t="s">
        <v>84</v>
      </c>
      <c r="D5" s="295" t="s">
        <v>85</v>
      </c>
      <c r="E5" s="294" t="s">
        <v>84</v>
      </c>
    </row>
    <row r="6" spans="1:24" s="272" customFormat="1" ht="13">
      <c r="A6" s="287">
        <v>18</v>
      </c>
      <c r="B6" s="292">
        <v>36</v>
      </c>
      <c r="C6" s="291">
        <v>45.000000000000007</v>
      </c>
      <c r="D6" s="285">
        <v>28.5</v>
      </c>
      <c r="E6" s="284">
        <v>36.5</v>
      </c>
    </row>
    <row r="7" spans="1:24" s="272" customFormat="1" ht="14" thickBot="1">
      <c r="A7" s="287">
        <v>19</v>
      </c>
      <c r="B7" s="282">
        <v>36.5</v>
      </c>
      <c r="C7" s="281">
        <v>45.500000000000007</v>
      </c>
      <c r="D7" s="281">
        <v>29.5</v>
      </c>
      <c r="E7" s="280">
        <v>37.500000000000007</v>
      </c>
    </row>
    <row r="8" spans="1:24" s="272" customFormat="1" ht="13">
      <c r="A8" s="287">
        <v>20</v>
      </c>
      <c r="B8" s="292">
        <v>37</v>
      </c>
      <c r="C8" s="291">
        <v>46</v>
      </c>
      <c r="D8" s="291">
        <v>30.5</v>
      </c>
      <c r="E8" s="293">
        <v>38.500000000000007</v>
      </c>
    </row>
    <row r="9" spans="1:24" s="272" customFormat="1" ht="13">
      <c r="A9" s="287">
        <v>21</v>
      </c>
      <c r="B9" s="292">
        <v>37.500000000000007</v>
      </c>
      <c r="C9" s="291">
        <v>46.499999999999993</v>
      </c>
      <c r="D9" s="285">
        <v>31.5</v>
      </c>
      <c r="E9" s="284">
        <v>39.999999999999993</v>
      </c>
    </row>
    <row r="10" spans="1:24" s="272" customFormat="1" ht="13">
      <c r="A10" s="287">
        <v>22</v>
      </c>
      <c r="B10" s="292">
        <v>38</v>
      </c>
      <c r="C10" s="291">
        <v>47</v>
      </c>
      <c r="D10" s="285">
        <v>32.5</v>
      </c>
      <c r="E10" s="284">
        <v>41.5</v>
      </c>
    </row>
    <row r="11" spans="1:24" s="272" customFormat="1" ht="13">
      <c r="A11" s="287">
        <v>23</v>
      </c>
      <c r="B11" s="292">
        <v>38.500000000000007</v>
      </c>
      <c r="C11" s="291">
        <v>47.499999999999993</v>
      </c>
      <c r="D11" s="285">
        <v>33.5</v>
      </c>
      <c r="E11" s="284">
        <v>42.5</v>
      </c>
    </row>
    <row r="12" spans="1:24" s="272" customFormat="1" ht="14" thickBot="1">
      <c r="A12" s="287">
        <v>24</v>
      </c>
      <c r="B12" s="282">
        <v>39</v>
      </c>
      <c r="C12" s="281">
        <v>48.5</v>
      </c>
      <c r="D12" s="281">
        <v>34.5</v>
      </c>
      <c r="E12" s="280">
        <v>43.5</v>
      </c>
    </row>
    <row r="13" spans="1:24" s="272" customFormat="1" ht="13">
      <c r="A13" s="287">
        <v>25</v>
      </c>
      <c r="B13" s="290">
        <v>39.499999999999993</v>
      </c>
      <c r="C13" s="289">
        <v>49.5</v>
      </c>
      <c r="D13" s="289">
        <v>35.5</v>
      </c>
      <c r="E13" s="288">
        <v>45.000000000000007</v>
      </c>
    </row>
    <row r="14" spans="1:24" s="272" customFormat="1" ht="13">
      <c r="A14" s="287">
        <v>26</v>
      </c>
      <c r="B14" s="286">
        <v>40.5</v>
      </c>
      <c r="C14" s="285">
        <v>51</v>
      </c>
      <c r="D14" s="285">
        <v>36.5</v>
      </c>
      <c r="E14" s="284">
        <v>47</v>
      </c>
    </row>
    <row r="15" spans="1:24" s="272" customFormat="1" ht="13">
      <c r="A15" s="287">
        <v>27</v>
      </c>
      <c r="B15" s="286">
        <v>41.999999999999993</v>
      </c>
      <c r="C15" s="285">
        <v>53</v>
      </c>
      <c r="D15" s="285">
        <v>38</v>
      </c>
      <c r="E15" s="284">
        <v>49</v>
      </c>
    </row>
    <row r="16" spans="1:24" s="272" customFormat="1" ht="13">
      <c r="A16" s="287">
        <v>28</v>
      </c>
      <c r="B16" s="286">
        <v>43.5</v>
      </c>
      <c r="C16" s="285">
        <v>55.5</v>
      </c>
      <c r="D16" s="285">
        <v>39.499999999999993</v>
      </c>
      <c r="E16" s="284">
        <v>51</v>
      </c>
    </row>
    <row r="17" spans="1:5" s="272" customFormat="1" ht="14" thickBot="1">
      <c r="A17" s="287">
        <v>29</v>
      </c>
      <c r="B17" s="282">
        <v>45.000000000000007</v>
      </c>
      <c r="C17" s="281">
        <v>58</v>
      </c>
      <c r="D17" s="281">
        <v>41</v>
      </c>
      <c r="E17" s="280">
        <v>53</v>
      </c>
    </row>
    <row r="18" spans="1:5" s="272" customFormat="1" ht="13">
      <c r="A18" s="287">
        <v>30</v>
      </c>
      <c r="B18" s="290">
        <v>47</v>
      </c>
      <c r="C18" s="289">
        <v>60.5</v>
      </c>
      <c r="D18" s="289">
        <v>42.5</v>
      </c>
      <c r="E18" s="288">
        <v>55</v>
      </c>
    </row>
    <row r="19" spans="1:5" s="272" customFormat="1" ht="13">
      <c r="A19" s="287">
        <v>31</v>
      </c>
      <c r="B19" s="286">
        <v>49</v>
      </c>
      <c r="C19" s="285">
        <v>62.999999999999993</v>
      </c>
      <c r="D19" s="285">
        <v>44.5</v>
      </c>
      <c r="E19" s="284">
        <v>57.500000000000007</v>
      </c>
    </row>
    <row r="20" spans="1:5" s="272" customFormat="1" ht="13">
      <c r="A20" s="287">
        <v>32</v>
      </c>
      <c r="B20" s="286">
        <v>51.5</v>
      </c>
      <c r="C20" s="285">
        <v>66</v>
      </c>
      <c r="D20" s="285">
        <v>46.499999999999993</v>
      </c>
      <c r="E20" s="284">
        <v>60.5</v>
      </c>
    </row>
    <row r="21" spans="1:5" s="272" customFormat="1" ht="13">
      <c r="A21" s="287">
        <v>33</v>
      </c>
      <c r="B21" s="286">
        <v>54</v>
      </c>
      <c r="C21" s="285">
        <v>69.5</v>
      </c>
      <c r="D21" s="285">
        <v>48.5</v>
      </c>
      <c r="E21" s="284">
        <v>63.5</v>
      </c>
    </row>
    <row r="22" spans="1:5" s="272" customFormat="1" ht="14" thickBot="1">
      <c r="A22" s="287">
        <v>34</v>
      </c>
      <c r="B22" s="282">
        <v>56.5</v>
      </c>
      <c r="C22" s="281">
        <v>73</v>
      </c>
      <c r="D22" s="281">
        <v>50.5</v>
      </c>
      <c r="E22" s="280">
        <v>66.5</v>
      </c>
    </row>
    <row r="23" spans="1:5" s="272" customFormat="1" ht="13">
      <c r="A23" s="287">
        <v>35</v>
      </c>
      <c r="B23" s="290">
        <v>60</v>
      </c>
      <c r="C23" s="289">
        <v>76.5</v>
      </c>
      <c r="D23" s="289">
        <v>52.499999999999993</v>
      </c>
      <c r="E23" s="288">
        <v>69.5</v>
      </c>
    </row>
    <row r="24" spans="1:5" s="272" customFormat="1" ht="13">
      <c r="A24" s="287">
        <v>36</v>
      </c>
      <c r="B24" s="286">
        <v>64</v>
      </c>
      <c r="C24" s="285">
        <v>81.000000000000014</v>
      </c>
      <c r="D24" s="285">
        <v>55</v>
      </c>
      <c r="E24" s="284">
        <v>73.500000000000014</v>
      </c>
    </row>
    <row r="25" spans="1:5" s="272" customFormat="1" ht="13">
      <c r="A25" s="287">
        <v>37</v>
      </c>
      <c r="B25" s="286">
        <v>69</v>
      </c>
      <c r="C25" s="285">
        <v>86.499999999999986</v>
      </c>
      <c r="D25" s="285">
        <v>58.5</v>
      </c>
      <c r="E25" s="284">
        <v>78.5</v>
      </c>
    </row>
    <row r="26" spans="1:5" s="272" customFormat="1" ht="13">
      <c r="A26" s="287">
        <v>38</v>
      </c>
      <c r="B26" s="286">
        <v>73.999999999999986</v>
      </c>
      <c r="C26" s="285">
        <v>93</v>
      </c>
      <c r="D26" s="285">
        <v>62</v>
      </c>
      <c r="E26" s="284">
        <v>84</v>
      </c>
    </row>
    <row r="27" spans="1:5" s="272" customFormat="1" ht="14" thickBot="1">
      <c r="A27" s="287">
        <v>39</v>
      </c>
      <c r="B27" s="282">
        <v>79.5</v>
      </c>
      <c r="C27" s="281">
        <v>101</v>
      </c>
      <c r="D27" s="281">
        <v>66.5</v>
      </c>
      <c r="E27" s="280">
        <v>89.999999999999986</v>
      </c>
    </row>
    <row r="28" spans="1:5" s="272" customFormat="1" ht="13">
      <c r="A28" s="287">
        <v>40</v>
      </c>
      <c r="B28" s="290">
        <v>85.000000000000014</v>
      </c>
      <c r="C28" s="289">
        <v>109.5</v>
      </c>
      <c r="D28" s="289">
        <v>71</v>
      </c>
      <c r="E28" s="288">
        <v>96</v>
      </c>
    </row>
    <row r="29" spans="1:5" s="272" customFormat="1" ht="13">
      <c r="A29" s="287">
        <v>41</v>
      </c>
      <c r="B29" s="286">
        <v>90.5</v>
      </c>
      <c r="C29" s="285">
        <v>117.99999999999999</v>
      </c>
      <c r="D29" s="285">
        <v>75.499999999999986</v>
      </c>
      <c r="E29" s="284">
        <v>102.5</v>
      </c>
    </row>
    <row r="30" spans="1:5" s="272" customFormat="1" ht="13">
      <c r="A30" s="287">
        <v>42</v>
      </c>
      <c r="B30" s="286">
        <v>96</v>
      </c>
      <c r="C30" s="285">
        <v>127</v>
      </c>
      <c r="D30" s="285">
        <v>80.5</v>
      </c>
      <c r="E30" s="284">
        <v>109</v>
      </c>
    </row>
    <row r="31" spans="1:5" s="272" customFormat="1" ht="13">
      <c r="A31" s="287">
        <v>43</v>
      </c>
      <c r="B31" s="286">
        <v>101.5</v>
      </c>
      <c r="C31" s="285">
        <v>136</v>
      </c>
      <c r="D31" s="285">
        <v>85.5</v>
      </c>
      <c r="E31" s="284">
        <v>115.5</v>
      </c>
    </row>
    <row r="32" spans="1:5" s="272" customFormat="1" ht="14" thickBot="1">
      <c r="A32" s="287">
        <v>44</v>
      </c>
      <c r="B32" s="282">
        <v>107.5</v>
      </c>
      <c r="C32" s="281">
        <v>144.99999999999997</v>
      </c>
      <c r="D32" s="281">
        <v>91</v>
      </c>
      <c r="E32" s="280">
        <v>122.50000000000001</v>
      </c>
    </row>
    <row r="33" spans="1:5" s="272" customFormat="1" ht="13">
      <c r="A33" s="287">
        <v>45</v>
      </c>
      <c r="B33" s="290">
        <v>114.00000000000001</v>
      </c>
      <c r="C33" s="289">
        <v>154</v>
      </c>
      <c r="D33" s="289">
        <v>96</v>
      </c>
      <c r="E33" s="288">
        <v>129</v>
      </c>
    </row>
    <row r="34" spans="1:5" s="272" customFormat="1" ht="13">
      <c r="A34" s="287">
        <v>46</v>
      </c>
      <c r="B34" s="286">
        <v>120.5</v>
      </c>
      <c r="C34" s="285">
        <v>162.49999999999997</v>
      </c>
      <c r="D34" s="285">
        <v>101</v>
      </c>
      <c r="E34" s="284">
        <v>135.00000000000003</v>
      </c>
    </row>
    <row r="35" spans="1:5" s="272" customFormat="1" ht="13">
      <c r="A35" s="287">
        <v>47</v>
      </c>
      <c r="B35" s="286">
        <v>126.50000000000001</v>
      </c>
      <c r="C35" s="285">
        <v>170.99999999999997</v>
      </c>
      <c r="D35" s="285">
        <v>106</v>
      </c>
      <c r="E35" s="284">
        <v>140.00000000000003</v>
      </c>
    </row>
    <row r="36" spans="1:5" s="272" customFormat="1" ht="13">
      <c r="A36" s="287">
        <v>48</v>
      </c>
      <c r="B36" s="286">
        <v>132.5</v>
      </c>
      <c r="C36" s="285">
        <v>179</v>
      </c>
      <c r="D36" s="285">
        <v>110.5</v>
      </c>
      <c r="E36" s="284">
        <v>145.5</v>
      </c>
    </row>
    <row r="37" spans="1:5" s="272" customFormat="1" ht="14" thickBot="1">
      <c r="A37" s="287">
        <v>49</v>
      </c>
      <c r="B37" s="282">
        <v>139.5</v>
      </c>
      <c r="C37" s="281">
        <v>187</v>
      </c>
      <c r="D37" s="281">
        <v>115.5</v>
      </c>
      <c r="E37" s="280">
        <v>151</v>
      </c>
    </row>
    <row r="38" spans="1:5" s="272" customFormat="1" ht="13">
      <c r="A38" s="287">
        <v>50</v>
      </c>
      <c r="B38" s="290">
        <v>146.5</v>
      </c>
      <c r="C38" s="289">
        <v>194.5</v>
      </c>
      <c r="D38" s="289">
        <v>120.5</v>
      </c>
      <c r="E38" s="288">
        <v>157.00000000000003</v>
      </c>
    </row>
    <row r="39" spans="1:5" s="272" customFormat="1" ht="13">
      <c r="A39" s="287">
        <v>51</v>
      </c>
      <c r="B39" s="286">
        <v>153.5</v>
      </c>
      <c r="C39" s="285">
        <v>202</v>
      </c>
      <c r="D39" s="285">
        <v>125.5</v>
      </c>
      <c r="E39" s="284">
        <v>162.49999999999997</v>
      </c>
    </row>
    <row r="40" spans="1:5" s="272" customFormat="1" ht="13">
      <c r="A40" s="287">
        <v>52</v>
      </c>
      <c r="B40" s="286">
        <v>162</v>
      </c>
      <c r="C40" s="285">
        <v>211</v>
      </c>
      <c r="D40" s="285">
        <v>131</v>
      </c>
      <c r="E40" s="284">
        <v>169</v>
      </c>
    </row>
    <row r="41" spans="1:5" s="272" customFormat="1" ht="13">
      <c r="A41" s="287">
        <v>53</v>
      </c>
      <c r="B41" s="286">
        <v>170.5</v>
      </c>
      <c r="C41" s="285">
        <v>220.5</v>
      </c>
      <c r="D41" s="285">
        <v>137.49999999999997</v>
      </c>
      <c r="E41" s="284">
        <v>177</v>
      </c>
    </row>
    <row r="42" spans="1:5" s="272" customFormat="1" ht="14" thickBot="1">
      <c r="A42" s="287">
        <v>54</v>
      </c>
      <c r="B42" s="282">
        <v>179</v>
      </c>
      <c r="C42" s="281">
        <v>232.49999999999997</v>
      </c>
      <c r="D42" s="281">
        <v>144</v>
      </c>
      <c r="E42" s="280">
        <v>186.5</v>
      </c>
    </row>
    <row r="43" spans="1:5" s="272" customFormat="1" ht="13">
      <c r="A43" s="287">
        <v>55</v>
      </c>
      <c r="B43" s="290">
        <v>188</v>
      </c>
      <c r="C43" s="289">
        <v>247.5</v>
      </c>
      <c r="D43" s="289">
        <v>149.99999999999997</v>
      </c>
      <c r="E43" s="288">
        <v>197.5</v>
      </c>
    </row>
    <row r="44" spans="1:5" s="272" customFormat="1" ht="13">
      <c r="A44" s="287">
        <v>56</v>
      </c>
      <c r="B44" s="286">
        <v>197</v>
      </c>
      <c r="C44" s="285">
        <v>262.5</v>
      </c>
      <c r="D44" s="285">
        <v>156</v>
      </c>
      <c r="E44" s="284">
        <v>210</v>
      </c>
    </row>
    <row r="45" spans="1:5" s="272" customFormat="1" ht="13">
      <c r="A45" s="287">
        <v>57</v>
      </c>
      <c r="B45" s="286">
        <v>205.99999999999997</v>
      </c>
      <c r="C45" s="285">
        <v>277</v>
      </c>
      <c r="D45" s="285">
        <v>162</v>
      </c>
      <c r="E45" s="284">
        <v>223.5</v>
      </c>
    </row>
    <row r="46" spans="1:5" s="272" customFormat="1" ht="13">
      <c r="A46" s="287">
        <v>58</v>
      </c>
      <c r="B46" s="286">
        <v>214</v>
      </c>
      <c r="C46" s="285">
        <v>291.50000000000006</v>
      </c>
      <c r="D46" s="285">
        <v>167.99999999999997</v>
      </c>
      <c r="E46" s="284">
        <v>236.99999999999997</v>
      </c>
    </row>
    <row r="47" spans="1:5" s="272" customFormat="1" ht="14" thickBot="1">
      <c r="A47" s="287">
        <v>59</v>
      </c>
      <c r="B47" s="282">
        <v>222</v>
      </c>
      <c r="C47" s="281">
        <v>305.99999999999994</v>
      </c>
      <c r="D47" s="281">
        <v>174.5</v>
      </c>
      <c r="E47" s="280">
        <v>249</v>
      </c>
    </row>
    <row r="48" spans="1:5" s="272" customFormat="1" ht="13">
      <c r="A48" s="287">
        <v>60</v>
      </c>
      <c r="B48" s="290">
        <v>230.5</v>
      </c>
      <c r="C48" s="289">
        <v>319.5</v>
      </c>
      <c r="D48" s="289">
        <v>181</v>
      </c>
      <c r="E48" s="288">
        <v>261.5</v>
      </c>
    </row>
    <row r="49" spans="1:6" s="272" customFormat="1" ht="13">
      <c r="A49" s="287">
        <v>61</v>
      </c>
      <c r="B49" s="286">
        <v>240.00000000000003</v>
      </c>
      <c r="C49" s="285">
        <v>333.5</v>
      </c>
      <c r="D49" s="285">
        <v>187</v>
      </c>
      <c r="E49" s="284">
        <v>274</v>
      </c>
    </row>
    <row r="50" spans="1:6" s="272" customFormat="1" ht="13">
      <c r="A50" s="287">
        <v>62</v>
      </c>
      <c r="B50" s="286">
        <v>249.49999999999997</v>
      </c>
      <c r="C50" s="285">
        <v>346.5</v>
      </c>
      <c r="D50" s="285">
        <v>193.5</v>
      </c>
      <c r="E50" s="284">
        <v>286.99999999999994</v>
      </c>
    </row>
    <row r="51" spans="1:6" s="272" customFormat="1" ht="13">
      <c r="A51" s="287">
        <v>63</v>
      </c>
      <c r="B51" s="286">
        <v>259</v>
      </c>
      <c r="C51" s="285">
        <v>359</v>
      </c>
      <c r="D51" s="285">
        <v>200.5</v>
      </c>
      <c r="E51" s="284">
        <v>300.00000000000006</v>
      </c>
    </row>
    <row r="52" spans="1:6" s="272" customFormat="1" ht="14" thickBot="1">
      <c r="A52" s="287">
        <v>64</v>
      </c>
      <c r="B52" s="282">
        <v>269.99999999999994</v>
      </c>
      <c r="C52" s="281">
        <v>373.5</v>
      </c>
      <c r="D52" s="281">
        <v>207.49999999999997</v>
      </c>
      <c r="E52" s="280">
        <v>314.5</v>
      </c>
    </row>
    <row r="53" spans="1:6" s="272" customFormat="1" ht="13">
      <c r="A53" s="287">
        <v>65</v>
      </c>
      <c r="B53" s="290">
        <v>284.00000000000006</v>
      </c>
      <c r="C53" s="289">
        <v>392</v>
      </c>
      <c r="D53" s="289">
        <v>215.5</v>
      </c>
      <c r="E53" s="288">
        <v>331.5</v>
      </c>
    </row>
    <row r="54" spans="1:6" s="272" customFormat="1" ht="13">
      <c r="A54" s="287">
        <v>66</v>
      </c>
      <c r="B54" s="286">
        <v>300.5</v>
      </c>
      <c r="C54" s="285">
        <v>417.5</v>
      </c>
      <c r="D54" s="285">
        <v>226</v>
      </c>
      <c r="E54" s="284">
        <v>350.5</v>
      </c>
    </row>
    <row r="55" spans="1:6" s="272" customFormat="1" ht="13">
      <c r="A55" s="287">
        <v>67</v>
      </c>
      <c r="B55" s="286">
        <v>319</v>
      </c>
      <c r="C55" s="285">
        <v>447</v>
      </c>
      <c r="D55" s="285">
        <v>237.5</v>
      </c>
      <c r="E55" s="284">
        <v>371</v>
      </c>
    </row>
    <row r="56" spans="1:6" s="272" customFormat="1" ht="13">
      <c r="A56" s="287">
        <v>68</v>
      </c>
      <c r="B56" s="286">
        <v>338</v>
      </c>
      <c r="C56" s="285">
        <v>481.99999999999994</v>
      </c>
      <c r="D56" s="285">
        <v>251.5</v>
      </c>
      <c r="E56" s="284">
        <v>390</v>
      </c>
    </row>
    <row r="57" spans="1:6" s="272" customFormat="1" ht="13">
      <c r="A57" s="287">
        <v>69</v>
      </c>
      <c r="B57" s="286">
        <v>357</v>
      </c>
      <c r="C57" s="285">
        <v>518</v>
      </c>
      <c r="D57" s="285">
        <v>265.00000000000006</v>
      </c>
      <c r="E57" s="284">
        <v>409.5</v>
      </c>
    </row>
    <row r="58" spans="1:6" s="272" customFormat="1" ht="14" thickBot="1">
      <c r="A58" s="283">
        <v>70</v>
      </c>
      <c r="B58" s="282">
        <v>376.5</v>
      </c>
      <c r="C58" s="281">
        <v>555</v>
      </c>
      <c r="D58" s="281">
        <v>280</v>
      </c>
      <c r="E58" s="280">
        <v>430</v>
      </c>
    </row>
    <row r="61" spans="1:6">
      <c r="D61" s="279"/>
      <c r="F61" s="276"/>
    </row>
    <row r="62" spans="1:6" s="272" customFormat="1" ht="13">
      <c r="A62" s="276" t="s">
        <v>83</v>
      </c>
      <c r="B62" s="273"/>
      <c r="C62" s="278">
        <v>50000</v>
      </c>
      <c r="D62" s="273"/>
      <c r="E62" s="278"/>
      <c r="F62" s="277"/>
    </row>
    <row r="63" spans="1:6" s="272" customFormat="1" ht="13">
      <c r="B63" s="273"/>
      <c r="C63" s="273"/>
      <c r="D63" s="273"/>
      <c r="E63" s="273"/>
    </row>
    <row r="64" spans="1:6" s="272" customFormat="1" ht="13">
      <c r="A64" s="276" t="s">
        <v>82</v>
      </c>
      <c r="B64" s="273"/>
      <c r="C64" s="273"/>
      <c r="D64" s="273"/>
      <c r="E64" s="273"/>
    </row>
    <row r="65" spans="2:5" s="272" customFormat="1">
      <c r="B65" s="275" t="s">
        <v>94</v>
      </c>
      <c r="C65" s="275"/>
      <c r="D65" s="275"/>
      <c r="E65" s="275"/>
    </row>
    <row r="66" spans="2:5" s="272" customFormat="1" ht="13">
      <c r="B66" s="274" t="s">
        <v>80</v>
      </c>
      <c r="C66" s="274"/>
      <c r="D66" s="274"/>
      <c r="E66" s="273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98503-EADB-5E45-841B-AB893EFB43C5}">
  <dimension ref="A2:F66"/>
  <sheetViews>
    <sheetView topLeftCell="A22" zoomScale="145" zoomScaleNormal="145" workbookViewId="0">
      <selection activeCell="B6" sqref="B6"/>
    </sheetView>
  </sheetViews>
  <sheetFormatPr baseColWidth="10" defaultColWidth="8.83203125" defaultRowHeight="15"/>
  <cols>
    <col min="1" max="1" width="4.1640625" bestFit="1" customWidth="1"/>
    <col min="2" max="5" width="17.6640625" style="156" customWidth="1"/>
  </cols>
  <sheetData>
    <row r="2" spans="1:5" s="272" customFormat="1" ht="13">
      <c r="A2" s="302" t="s">
        <v>97</v>
      </c>
      <c r="B2" s="302"/>
      <c r="C2" s="302"/>
      <c r="D2" s="302"/>
      <c r="E2" s="302"/>
    </row>
    <row r="3" spans="1:5" s="272" customFormat="1" ht="14" thickBot="1">
      <c r="A3" s="279"/>
      <c r="B3" s="279"/>
      <c r="C3" s="279"/>
      <c r="D3" s="279"/>
      <c r="E3" s="273"/>
    </row>
    <row r="4" spans="1:5" s="272" customFormat="1" ht="13">
      <c r="A4" s="301"/>
      <c r="B4" s="299" t="s">
        <v>88</v>
      </c>
      <c r="C4" s="299" t="s">
        <v>73</v>
      </c>
      <c r="D4" s="299" t="s">
        <v>87</v>
      </c>
      <c r="E4" s="298" t="s">
        <v>86</v>
      </c>
    </row>
    <row r="5" spans="1:5" s="272" customFormat="1" ht="13">
      <c r="A5" s="297" t="s">
        <v>6</v>
      </c>
      <c r="B5" s="295" t="s">
        <v>85</v>
      </c>
      <c r="C5" s="295" t="s">
        <v>84</v>
      </c>
      <c r="D5" s="295" t="s">
        <v>85</v>
      </c>
      <c r="E5" s="294" t="s">
        <v>84</v>
      </c>
    </row>
    <row r="6" spans="1:5" s="272" customFormat="1" ht="13">
      <c r="A6" s="287">
        <v>18</v>
      </c>
      <c r="B6" s="291">
        <v>23.599999999999998</v>
      </c>
      <c r="C6" s="291">
        <v>29.000000000000004</v>
      </c>
      <c r="D6" s="285">
        <v>19.100000000000001</v>
      </c>
      <c r="E6" s="284">
        <v>23.900000000000002</v>
      </c>
    </row>
    <row r="7" spans="1:5" s="272" customFormat="1" ht="14" thickBot="1">
      <c r="A7" s="287">
        <v>19</v>
      </c>
      <c r="B7" s="281">
        <v>23.900000000000002</v>
      </c>
      <c r="C7" s="281">
        <v>29.3</v>
      </c>
      <c r="D7" s="281">
        <v>19.700000000000003</v>
      </c>
      <c r="E7" s="280">
        <v>24.500000000000004</v>
      </c>
    </row>
    <row r="8" spans="1:5" s="272" customFormat="1" ht="13">
      <c r="A8" s="287">
        <v>20</v>
      </c>
      <c r="B8" s="291">
        <v>24.2</v>
      </c>
      <c r="C8" s="291">
        <v>29.599999999999998</v>
      </c>
      <c r="D8" s="291">
        <v>20.299999999999997</v>
      </c>
      <c r="E8" s="293">
        <v>25.1</v>
      </c>
    </row>
    <row r="9" spans="1:5" s="272" customFormat="1" ht="13">
      <c r="A9" s="287">
        <v>21</v>
      </c>
      <c r="B9" s="291">
        <v>24.500000000000004</v>
      </c>
      <c r="C9" s="291">
        <v>29.899999999999995</v>
      </c>
      <c r="D9" s="285">
        <v>20.9</v>
      </c>
      <c r="E9" s="284">
        <v>25.999999999999996</v>
      </c>
    </row>
    <row r="10" spans="1:5" s="272" customFormat="1" ht="13">
      <c r="A10" s="287">
        <v>22</v>
      </c>
      <c r="B10" s="291">
        <v>24.8</v>
      </c>
      <c r="C10" s="291">
        <v>30.2</v>
      </c>
      <c r="D10" s="285">
        <v>21.500000000000004</v>
      </c>
      <c r="E10" s="284">
        <v>26.900000000000002</v>
      </c>
    </row>
    <row r="11" spans="1:5" s="272" customFormat="1" ht="13">
      <c r="A11" s="287">
        <v>23</v>
      </c>
      <c r="B11" s="291">
        <v>25.1</v>
      </c>
      <c r="C11" s="291">
        <v>30.5</v>
      </c>
      <c r="D11" s="285">
        <v>22.099999999999998</v>
      </c>
      <c r="E11" s="284">
        <v>27.5</v>
      </c>
    </row>
    <row r="12" spans="1:5" s="272" customFormat="1" ht="14" thickBot="1">
      <c r="A12" s="287">
        <v>24</v>
      </c>
      <c r="B12" s="281">
        <v>25.400000000000002</v>
      </c>
      <c r="C12" s="281">
        <v>31.099999999999998</v>
      </c>
      <c r="D12" s="281">
        <v>22.7</v>
      </c>
      <c r="E12" s="280">
        <v>28.099999999999998</v>
      </c>
    </row>
    <row r="13" spans="1:5" s="272" customFormat="1" ht="13">
      <c r="A13" s="287">
        <v>25</v>
      </c>
      <c r="B13" s="289">
        <v>25.7</v>
      </c>
      <c r="C13" s="289">
        <v>31.7</v>
      </c>
      <c r="D13" s="289">
        <v>23.3</v>
      </c>
      <c r="E13" s="288">
        <v>29.000000000000004</v>
      </c>
    </row>
    <row r="14" spans="1:5" s="272" customFormat="1" ht="13">
      <c r="A14" s="287">
        <v>26</v>
      </c>
      <c r="B14" s="285">
        <v>26.3</v>
      </c>
      <c r="C14" s="285">
        <v>32.600000000000009</v>
      </c>
      <c r="D14" s="285">
        <v>23.900000000000002</v>
      </c>
      <c r="E14" s="284">
        <v>30.2</v>
      </c>
    </row>
    <row r="15" spans="1:5" s="272" customFormat="1" ht="13">
      <c r="A15" s="287">
        <v>27</v>
      </c>
      <c r="B15" s="285">
        <v>27.2</v>
      </c>
      <c r="C15" s="285">
        <v>33.799999999999997</v>
      </c>
      <c r="D15" s="285">
        <v>24.8</v>
      </c>
      <c r="E15" s="284">
        <v>31.400000000000002</v>
      </c>
    </row>
    <row r="16" spans="1:5" s="272" customFormat="1" ht="13">
      <c r="A16" s="287">
        <v>28</v>
      </c>
      <c r="B16" s="285">
        <v>28.099999999999998</v>
      </c>
      <c r="C16" s="285">
        <v>35.299999999999997</v>
      </c>
      <c r="D16" s="285">
        <v>25.7</v>
      </c>
      <c r="E16" s="284">
        <v>32.600000000000009</v>
      </c>
    </row>
    <row r="17" spans="1:5" s="272" customFormat="1" ht="14" thickBot="1">
      <c r="A17" s="287">
        <v>29</v>
      </c>
      <c r="B17" s="281">
        <v>29.000000000000004</v>
      </c>
      <c r="C17" s="281">
        <v>36.799999999999997</v>
      </c>
      <c r="D17" s="281">
        <v>26.600000000000005</v>
      </c>
      <c r="E17" s="280">
        <v>33.799999999999997</v>
      </c>
    </row>
    <row r="18" spans="1:5" s="272" customFormat="1" ht="13">
      <c r="A18" s="287">
        <v>30</v>
      </c>
      <c r="B18" s="289">
        <v>30.2</v>
      </c>
      <c r="C18" s="289">
        <v>38.300000000000004</v>
      </c>
      <c r="D18" s="289">
        <v>27.5</v>
      </c>
      <c r="E18" s="288">
        <v>35</v>
      </c>
    </row>
    <row r="19" spans="1:5" s="272" customFormat="1" ht="13">
      <c r="A19" s="287">
        <v>31</v>
      </c>
      <c r="B19" s="285">
        <v>31.400000000000002</v>
      </c>
      <c r="C19" s="285">
        <v>39.799999999999997</v>
      </c>
      <c r="D19" s="285">
        <v>28.700000000000003</v>
      </c>
      <c r="E19" s="284">
        <v>36.5</v>
      </c>
    </row>
    <row r="20" spans="1:5" s="272" customFormat="1" ht="13">
      <c r="A20" s="287">
        <v>32</v>
      </c>
      <c r="B20" s="285">
        <v>32.900000000000006</v>
      </c>
      <c r="C20" s="285">
        <v>41.6</v>
      </c>
      <c r="D20" s="285">
        <v>29.899999999999995</v>
      </c>
      <c r="E20" s="284">
        <v>38.300000000000004</v>
      </c>
    </row>
    <row r="21" spans="1:5" s="272" customFormat="1" ht="13">
      <c r="A21" s="287">
        <v>33</v>
      </c>
      <c r="B21" s="285">
        <v>34.400000000000006</v>
      </c>
      <c r="C21" s="285">
        <v>43.7</v>
      </c>
      <c r="D21" s="285">
        <v>31.099999999999998</v>
      </c>
      <c r="E21" s="284">
        <v>40.1</v>
      </c>
    </row>
    <row r="22" spans="1:5" s="272" customFormat="1" ht="14" thickBot="1">
      <c r="A22" s="287">
        <v>34</v>
      </c>
      <c r="B22" s="281">
        <v>35.899999999999991</v>
      </c>
      <c r="C22" s="281">
        <v>45.800000000000004</v>
      </c>
      <c r="D22" s="281">
        <v>32.299999999999997</v>
      </c>
      <c r="E22" s="280">
        <v>41.9</v>
      </c>
    </row>
    <row r="23" spans="1:5" s="272" customFormat="1" ht="13">
      <c r="A23" s="287">
        <v>35</v>
      </c>
      <c r="B23" s="289">
        <v>38.000000000000007</v>
      </c>
      <c r="C23" s="289">
        <v>47.9</v>
      </c>
      <c r="D23" s="289">
        <v>33.5</v>
      </c>
      <c r="E23" s="288">
        <v>43.7</v>
      </c>
    </row>
    <row r="24" spans="1:5" s="272" customFormat="1" ht="13">
      <c r="A24" s="287">
        <v>36</v>
      </c>
      <c r="B24" s="285">
        <v>40.4</v>
      </c>
      <c r="C24" s="285">
        <v>50.6</v>
      </c>
      <c r="D24" s="285">
        <v>35</v>
      </c>
      <c r="E24" s="284">
        <v>46.1</v>
      </c>
    </row>
    <row r="25" spans="1:5" s="272" customFormat="1" ht="13">
      <c r="A25" s="287">
        <v>37</v>
      </c>
      <c r="B25" s="285">
        <v>43.4</v>
      </c>
      <c r="C25" s="285">
        <v>53.9</v>
      </c>
      <c r="D25" s="285">
        <v>37.1</v>
      </c>
      <c r="E25" s="284">
        <v>49.1</v>
      </c>
    </row>
    <row r="26" spans="1:5" s="272" customFormat="1" ht="13">
      <c r="A26" s="287">
        <v>38</v>
      </c>
      <c r="B26" s="285">
        <v>46.4</v>
      </c>
      <c r="C26" s="285">
        <v>57.800000000000004</v>
      </c>
      <c r="D26" s="285">
        <v>39.199999999999996</v>
      </c>
      <c r="E26" s="284">
        <v>52.400000000000006</v>
      </c>
    </row>
    <row r="27" spans="1:5" s="272" customFormat="1" ht="14" thickBot="1">
      <c r="A27" s="287">
        <v>39</v>
      </c>
      <c r="B27" s="281">
        <v>49.699999999999996</v>
      </c>
      <c r="C27" s="281">
        <v>62.599999999999994</v>
      </c>
      <c r="D27" s="281">
        <v>41.9</v>
      </c>
      <c r="E27" s="280">
        <v>56</v>
      </c>
    </row>
    <row r="28" spans="1:5" s="272" customFormat="1" ht="13">
      <c r="A28" s="287">
        <v>40</v>
      </c>
      <c r="B28" s="289">
        <v>53.000000000000007</v>
      </c>
      <c r="C28" s="289">
        <v>67.699999999999989</v>
      </c>
      <c r="D28" s="289">
        <v>44.6</v>
      </c>
      <c r="E28" s="288">
        <v>59.6</v>
      </c>
    </row>
    <row r="29" spans="1:5" s="272" customFormat="1" ht="13">
      <c r="A29" s="287">
        <v>41</v>
      </c>
      <c r="B29" s="285">
        <v>56.300000000000004</v>
      </c>
      <c r="C29" s="285">
        <v>72.8</v>
      </c>
      <c r="D29" s="285">
        <v>47.3</v>
      </c>
      <c r="E29" s="284">
        <v>63.5</v>
      </c>
    </row>
    <row r="30" spans="1:5" s="272" customFormat="1" ht="13">
      <c r="A30" s="287">
        <v>42</v>
      </c>
      <c r="B30" s="285">
        <v>59.6</v>
      </c>
      <c r="C30" s="285">
        <v>78.2</v>
      </c>
      <c r="D30" s="285">
        <v>50.300000000000004</v>
      </c>
      <c r="E30" s="284">
        <v>67.400000000000006</v>
      </c>
    </row>
    <row r="31" spans="1:5" s="272" customFormat="1" ht="13">
      <c r="A31" s="287">
        <v>43</v>
      </c>
      <c r="B31" s="285">
        <v>62.9</v>
      </c>
      <c r="C31" s="285">
        <v>83.600000000000009</v>
      </c>
      <c r="D31" s="285">
        <v>53.300000000000004</v>
      </c>
      <c r="E31" s="284">
        <v>71.3</v>
      </c>
    </row>
    <row r="32" spans="1:5" s="272" customFormat="1" ht="14" thickBot="1">
      <c r="A32" s="287">
        <v>44</v>
      </c>
      <c r="B32" s="281">
        <v>66.5</v>
      </c>
      <c r="C32" s="281">
        <v>88.999999999999986</v>
      </c>
      <c r="D32" s="281">
        <v>56.6</v>
      </c>
      <c r="E32" s="280">
        <v>75.500000000000014</v>
      </c>
    </row>
    <row r="33" spans="1:5" s="272" customFormat="1" ht="13">
      <c r="A33" s="287">
        <v>45</v>
      </c>
      <c r="B33" s="289">
        <v>70.400000000000006</v>
      </c>
      <c r="C33" s="289">
        <v>94.399999999999991</v>
      </c>
      <c r="D33" s="289">
        <v>59.6</v>
      </c>
      <c r="E33" s="288">
        <v>79.399999999999991</v>
      </c>
    </row>
    <row r="34" spans="1:5" s="272" customFormat="1" ht="13">
      <c r="A34" s="287">
        <v>46</v>
      </c>
      <c r="B34" s="285">
        <v>74.3</v>
      </c>
      <c r="C34" s="285">
        <v>99.5</v>
      </c>
      <c r="D34" s="285">
        <v>62.599999999999994</v>
      </c>
      <c r="E34" s="284">
        <v>83.000000000000014</v>
      </c>
    </row>
    <row r="35" spans="1:5" s="272" customFormat="1" ht="13">
      <c r="A35" s="287">
        <v>47</v>
      </c>
      <c r="B35" s="285">
        <v>77.900000000000006</v>
      </c>
      <c r="C35" s="285">
        <v>104.59999999999998</v>
      </c>
      <c r="D35" s="285">
        <v>65.599999999999994</v>
      </c>
      <c r="E35" s="284">
        <v>86.000000000000014</v>
      </c>
    </row>
    <row r="36" spans="1:5" s="272" customFormat="1" ht="13">
      <c r="A36" s="287">
        <v>48</v>
      </c>
      <c r="B36" s="285">
        <v>81.499999999999986</v>
      </c>
      <c r="C36" s="285">
        <v>109.39999999999999</v>
      </c>
      <c r="D36" s="285">
        <v>68.300000000000011</v>
      </c>
      <c r="E36" s="284">
        <v>89.3</v>
      </c>
    </row>
    <row r="37" spans="1:5" s="272" customFormat="1" ht="14" thickBot="1">
      <c r="A37" s="287">
        <v>49</v>
      </c>
      <c r="B37" s="281">
        <v>85.7</v>
      </c>
      <c r="C37" s="281">
        <v>114.2</v>
      </c>
      <c r="D37" s="281">
        <v>71.3</v>
      </c>
      <c r="E37" s="280">
        <v>92.600000000000009</v>
      </c>
    </row>
    <row r="38" spans="1:5" s="272" customFormat="1" ht="13">
      <c r="A38" s="287">
        <v>50</v>
      </c>
      <c r="B38" s="289">
        <v>89.9</v>
      </c>
      <c r="C38" s="289">
        <v>118.7</v>
      </c>
      <c r="D38" s="289">
        <v>74.3</v>
      </c>
      <c r="E38" s="288">
        <v>96.2</v>
      </c>
    </row>
    <row r="39" spans="1:5" s="272" customFormat="1" ht="13">
      <c r="A39" s="287">
        <v>51</v>
      </c>
      <c r="B39" s="285">
        <v>94.100000000000009</v>
      </c>
      <c r="C39" s="285">
        <v>123.2</v>
      </c>
      <c r="D39" s="285">
        <v>77.3</v>
      </c>
      <c r="E39" s="284">
        <v>99.5</v>
      </c>
    </row>
    <row r="40" spans="1:5" s="272" customFormat="1" ht="13">
      <c r="A40" s="287">
        <v>52</v>
      </c>
      <c r="B40" s="285">
        <v>99.2</v>
      </c>
      <c r="C40" s="285">
        <v>128.59999999999997</v>
      </c>
      <c r="D40" s="285">
        <v>80.600000000000009</v>
      </c>
      <c r="E40" s="284">
        <v>103.39999999999999</v>
      </c>
    </row>
    <row r="41" spans="1:5" s="272" customFormat="1" ht="13">
      <c r="A41" s="287">
        <v>53</v>
      </c>
      <c r="B41" s="285">
        <v>104.3</v>
      </c>
      <c r="C41" s="285">
        <v>134.29999999999998</v>
      </c>
      <c r="D41" s="285">
        <v>84.499999999999986</v>
      </c>
      <c r="E41" s="284">
        <v>108.2</v>
      </c>
    </row>
    <row r="42" spans="1:5" s="272" customFormat="1" ht="14" thickBot="1">
      <c r="A42" s="287">
        <v>54</v>
      </c>
      <c r="B42" s="281">
        <v>109.39999999999999</v>
      </c>
      <c r="C42" s="281">
        <v>141.49999999999997</v>
      </c>
      <c r="D42" s="281">
        <v>88.399999999999991</v>
      </c>
      <c r="E42" s="280">
        <v>113.90000000000002</v>
      </c>
    </row>
    <row r="43" spans="1:5" s="272" customFormat="1" ht="13">
      <c r="A43" s="287">
        <v>55</v>
      </c>
      <c r="B43" s="289">
        <v>114.80000000000001</v>
      </c>
      <c r="C43" s="289">
        <v>150.49999999999997</v>
      </c>
      <c r="D43" s="289">
        <v>92</v>
      </c>
      <c r="E43" s="288">
        <v>120.5</v>
      </c>
    </row>
    <row r="44" spans="1:5" s="272" customFormat="1" ht="13">
      <c r="A44" s="287">
        <v>56</v>
      </c>
      <c r="B44" s="285">
        <v>120.19999999999999</v>
      </c>
      <c r="C44" s="285">
        <v>159.50000000000003</v>
      </c>
      <c r="D44" s="285">
        <v>95.600000000000009</v>
      </c>
      <c r="E44" s="284">
        <v>127.99999999999999</v>
      </c>
    </row>
    <row r="45" spans="1:5" s="272" customFormat="1" ht="13">
      <c r="A45" s="287">
        <v>57</v>
      </c>
      <c r="B45" s="285">
        <v>125.59999999999998</v>
      </c>
      <c r="C45" s="285">
        <v>168.20000000000002</v>
      </c>
      <c r="D45" s="285">
        <v>99.2</v>
      </c>
      <c r="E45" s="284">
        <v>136.1</v>
      </c>
    </row>
    <row r="46" spans="1:5" s="272" customFormat="1" ht="13">
      <c r="A46" s="287">
        <v>58</v>
      </c>
      <c r="B46" s="285">
        <v>130.39999999999998</v>
      </c>
      <c r="C46" s="285">
        <v>176.9</v>
      </c>
      <c r="D46" s="285">
        <v>102.8</v>
      </c>
      <c r="E46" s="284">
        <v>144.19999999999999</v>
      </c>
    </row>
    <row r="47" spans="1:5" s="272" customFormat="1" ht="14" thickBot="1">
      <c r="A47" s="287">
        <v>59</v>
      </c>
      <c r="B47" s="281">
        <v>135.19999999999999</v>
      </c>
      <c r="C47" s="281">
        <v>185.6</v>
      </c>
      <c r="D47" s="281">
        <v>106.7</v>
      </c>
      <c r="E47" s="280">
        <v>151.4</v>
      </c>
    </row>
    <row r="48" spans="1:5" s="272" customFormat="1" ht="13">
      <c r="A48" s="287">
        <v>60</v>
      </c>
      <c r="B48" s="289">
        <v>140.29999999999998</v>
      </c>
      <c r="C48" s="289">
        <v>193.70000000000002</v>
      </c>
      <c r="D48" s="289">
        <v>110.60000000000001</v>
      </c>
      <c r="E48" s="288">
        <v>158.9</v>
      </c>
    </row>
    <row r="49" spans="1:6" s="272" customFormat="1" ht="13">
      <c r="A49" s="287">
        <v>61</v>
      </c>
      <c r="B49" s="285">
        <v>146.00000000000003</v>
      </c>
      <c r="C49" s="285">
        <v>202.10000000000002</v>
      </c>
      <c r="D49" s="285">
        <v>114.2</v>
      </c>
      <c r="E49" s="284">
        <v>166.4</v>
      </c>
    </row>
    <row r="50" spans="1:6" s="272" customFormat="1" ht="13">
      <c r="A50" s="287">
        <v>62</v>
      </c>
      <c r="B50" s="285">
        <v>151.69999999999999</v>
      </c>
      <c r="C50" s="285">
        <v>209.9</v>
      </c>
      <c r="D50" s="285">
        <v>118.10000000000001</v>
      </c>
      <c r="E50" s="284">
        <v>174.2</v>
      </c>
    </row>
    <row r="51" spans="1:6" s="272" customFormat="1" ht="13">
      <c r="A51" s="287">
        <v>63</v>
      </c>
      <c r="B51" s="285">
        <v>157.4</v>
      </c>
      <c r="C51" s="285">
        <v>217.4</v>
      </c>
      <c r="D51" s="285">
        <v>122.30000000000001</v>
      </c>
      <c r="E51" s="284">
        <v>182.00000000000003</v>
      </c>
    </row>
    <row r="52" spans="1:6" s="272" customFormat="1" ht="14" thickBot="1">
      <c r="A52" s="287">
        <v>64</v>
      </c>
      <c r="B52" s="281">
        <v>163.99999999999997</v>
      </c>
      <c r="C52" s="281">
        <v>226.1</v>
      </c>
      <c r="D52" s="281">
        <v>126.49999999999999</v>
      </c>
      <c r="E52" s="280">
        <v>190.70000000000002</v>
      </c>
    </row>
    <row r="53" spans="1:6" s="272" customFormat="1" ht="13">
      <c r="A53" s="287">
        <v>65</v>
      </c>
      <c r="B53" s="289">
        <v>172.4</v>
      </c>
      <c r="C53" s="289">
        <v>237.19999999999996</v>
      </c>
      <c r="D53" s="289">
        <v>131.30000000000001</v>
      </c>
      <c r="E53" s="288">
        <v>200.9</v>
      </c>
    </row>
    <row r="54" spans="1:6" s="272" customFormat="1" ht="13">
      <c r="A54" s="287">
        <v>66</v>
      </c>
      <c r="B54" s="285">
        <v>182.29999999999998</v>
      </c>
      <c r="C54" s="285">
        <v>252.5</v>
      </c>
      <c r="D54" s="285">
        <v>137.6</v>
      </c>
      <c r="E54" s="284">
        <v>212.29999999999998</v>
      </c>
    </row>
    <row r="55" spans="1:6" s="272" customFormat="1" ht="13">
      <c r="A55" s="287">
        <v>67</v>
      </c>
      <c r="B55" s="285">
        <v>193.4</v>
      </c>
      <c r="C55" s="285">
        <v>270.2</v>
      </c>
      <c r="D55" s="285">
        <v>144.50000000000003</v>
      </c>
      <c r="E55" s="284">
        <v>224.60000000000002</v>
      </c>
    </row>
    <row r="56" spans="1:6" s="272" customFormat="1" ht="13">
      <c r="A56" s="287">
        <v>68</v>
      </c>
      <c r="B56" s="285">
        <v>204.79999999999998</v>
      </c>
      <c r="C56" s="285">
        <v>291.2</v>
      </c>
      <c r="D56" s="285">
        <v>152.9</v>
      </c>
      <c r="E56" s="284">
        <v>236</v>
      </c>
    </row>
    <row r="57" spans="1:6" s="272" customFormat="1" ht="13">
      <c r="A57" s="287">
        <v>69</v>
      </c>
      <c r="B57" s="285">
        <v>216.20000000000002</v>
      </c>
      <c r="C57" s="285">
        <v>312.8</v>
      </c>
      <c r="D57" s="285">
        <v>161.00000000000003</v>
      </c>
      <c r="E57" s="284">
        <v>247.70000000000002</v>
      </c>
    </row>
    <row r="58" spans="1:6" s="272" customFormat="1" ht="14" thickBot="1">
      <c r="A58" s="283">
        <v>70</v>
      </c>
      <c r="B58" s="281">
        <v>227.89999999999998</v>
      </c>
      <c r="C58" s="281">
        <v>335</v>
      </c>
      <c r="D58" s="281">
        <v>170</v>
      </c>
      <c r="E58" s="280">
        <v>260</v>
      </c>
    </row>
    <row r="61" spans="1:6">
      <c r="D61" s="279"/>
      <c r="F61" s="276"/>
    </row>
    <row r="62" spans="1:6" s="272" customFormat="1" ht="13">
      <c r="A62" s="276" t="s">
        <v>83</v>
      </c>
      <c r="B62" s="273"/>
      <c r="C62" s="278">
        <v>30000</v>
      </c>
      <c r="D62" s="273"/>
      <c r="E62" s="278"/>
      <c r="F62" s="277"/>
    </row>
    <row r="63" spans="1:6" s="272" customFormat="1" ht="13">
      <c r="B63" s="273"/>
      <c r="C63" s="273"/>
      <c r="D63" s="273"/>
      <c r="E63" s="273"/>
    </row>
    <row r="64" spans="1:6" s="272" customFormat="1" ht="13">
      <c r="A64" s="276" t="s">
        <v>82</v>
      </c>
      <c r="B64" s="273"/>
      <c r="C64" s="273"/>
      <c r="D64" s="273"/>
      <c r="E64" s="273"/>
    </row>
    <row r="65" spans="2:5" s="272" customFormat="1">
      <c r="B65" s="304" t="s">
        <v>96</v>
      </c>
      <c r="C65" s="304"/>
      <c r="D65" s="304"/>
      <c r="E65" s="273"/>
    </row>
    <row r="66" spans="2:5" s="272" customFormat="1" ht="13">
      <c r="B66" s="303" t="s">
        <v>80</v>
      </c>
      <c r="C66" s="303"/>
      <c r="D66" s="303"/>
      <c r="E66" s="273"/>
    </row>
  </sheetData>
  <mergeCells count="1">
    <mergeCell ref="A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9CE3-4985-9E4A-99B4-5ED3E23B8C2D}">
  <dimension ref="A2:F66"/>
  <sheetViews>
    <sheetView topLeftCell="A27" zoomScale="145" zoomScaleNormal="145" workbookViewId="0">
      <selection activeCell="C63" sqref="C63"/>
    </sheetView>
  </sheetViews>
  <sheetFormatPr baseColWidth="10" defaultColWidth="8.83203125" defaultRowHeight="15"/>
  <cols>
    <col min="1" max="1" width="4.1640625" bestFit="1" customWidth="1"/>
    <col min="2" max="5" width="17.6640625" style="156" customWidth="1"/>
  </cols>
  <sheetData>
    <row r="2" spans="1:5" s="272" customFormat="1" ht="13">
      <c r="A2" s="302" t="s">
        <v>97</v>
      </c>
      <c r="B2" s="302"/>
      <c r="C2" s="302"/>
      <c r="D2" s="302"/>
      <c r="E2" s="302"/>
    </row>
    <row r="3" spans="1:5" s="272" customFormat="1" ht="14" thickBot="1">
      <c r="A3" s="279"/>
      <c r="B3" s="279"/>
      <c r="C3" s="279"/>
      <c r="D3" s="279"/>
      <c r="E3" s="273"/>
    </row>
    <row r="4" spans="1:5" s="272" customFormat="1" ht="13">
      <c r="A4" s="301"/>
      <c r="B4" s="299" t="s">
        <v>88</v>
      </c>
      <c r="C4" s="299" t="s">
        <v>73</v>
      </c>
      <c r="D4" s="299" t="s">
        <v>87</v>
      </c>
      <c r="E4" s="298" t="s">
        <v>86</v>
      </c>
    </row>
    <row r="5" spans="1:5" s="272" customFormat="1" ht="13">
      <c r="A5" s="297" t="s">
        <v>6</v>
      </c>
      <c r="B5" s="295" t="s">
        <v>85</v>
      </c>
      <c r="C5" s="295" t="s">
        <v>84</v>
      </c>
      <c r="D5" s="295" t="s">
        <v>85</v>
      </c>
      <c r="E5" s="294" t="s">
        <v>84</v>
      </c>
    </row>
    <row r="6" spans="1:5" s="272" customFormat="1" ht="13">
      <c r="A6" s="287">
        <v>18</v>
      </c>
      <c r="B6" s="291">
        <v>17.399999999999999</v>
      </c>
      <c r="C6" s="291">
        <v>21.000000000000004</v>
      </c>
      <c r="D6" s="285">
        <v>14.4</v>
      </c>
      <c r="E6" s="284">
        <v>17.600000000000001</v>
      </c>
    </row>
    <row r="7" spans="1:5" s="272" customFormat="1" ht="14" thickBot="1">
      <c r="A7" s="287">
        <v>19</v>
      </c>
      <c r="B7" s="281">
        <v>17.600000000000001</v>
      </c>
      <c r="C7" s="281">
        <v>21.2</v>
      </c>
      <c r="D7" s="281">
        <v>14.799999999999999</v>
      </c>
      <c r="E7" s="280">
        <v>18</v>
      </c>
    </row>
    <row r="8" spans="1:5" s="272" customFormat="1" ht="13">
      <c r="A8" s="287">
        <v>20</v>
      </c>
      <c r="B8" s="291">
        <v>17.799999999999997</v>
      </c>
      <c r="C8" s="291">
        <v>21.400000000000002</v>
      </c>
      <c r="D8" s="291">
        <v>15.200000000000001</v>
      </c>
      <c r="E8" s="293">
        <v>18.399999999999999</v>
      </c>
    </row>
    <row r="9" spans="1:5" s="272" customFormat="1" ht="13">
      <c r="A9" s="287">
        <v>21</v>
      </c>
      <c r="B9" s="291">
        <v>18</v>
      </c>
      <c r="C9" s="291">
        <v>21.599999999999998</v>
      </c>
      <c r="D9" s="285">
        <v>15.6</v>
      </c>
      <c r="E9" s="284">
        <v>19</v>
      </c>
    </row>
    <row r="10" spans="1:5" s="272" customFormat="1" ht="13">
      <c r="A10" s="287">
        <v>22</v>
      </c>
      <c r="B10" s="291">
        <v>18.200000000000003</v>
      </c>
      <c r="C10" s="291">
        <v>21.8</v>
      </c>
      <c r="D10" s="285">
        <v>16</v>
      </c>
      <c r="E10" s="284">
        <v>19.600000000000001</v>
      </c>
    </row>
    <row r="11" spans="1:5" s="272" customFormat="1" ht="13">
      <c r="A11" s="287">
        <v>23</v>
      </c>
      <c r="B11" s="291">
        <v>18.399999999999999</v>
      </c>
      <c r="C11" s="291">
        <v>22</v>
      </c>
      <c r="D11" s="285">
        <v>16.399999999999999</v>
      </c>
      <c r="E11" s="284">
        <v>20</v>
      </c>
    </row>
    <row r="12" spans="1:5" s="272" customFormat="1" ht="14" thickBot="1">
      <c r="A12" s="287">
        <v>24</v>
      </c>
      <c r="B12" s="281">
        <v>18.600000000000001</v>
      </c>
      <c r="C12" s="281">
        <v>22.4</v>
      </c>
      <c r="D12" s="281">
        <v>16.799999999999997</v>
      </c>
      <c r="E12" s="280">
        <v>20.399999999999999</v>
      </c>
    </row>
    <row r="13" spans="1:5" s="272" customFormat="1" ht="13">
      <c r="A13" s="287">
        <v>25</v>
      </c>
      <c r="B13" s="289">
        <v>18.799999999999997</v>
      </c>
      <c r="C13" s="289">
        <v>22.8</v>
      </c>
      <c r="D13" s="289">
        <v>17.200000000000003</v>
      </c>
      <c r="E13" s="288">
        <v>21.000000000000004</v>
      </c>
    </row>
    <row r="14" spans="1:5" s="272" customFormat="1" ht="13">
      <c r="A14" s="287">
        <v>26</v>
      </c>
      <c r="B14" s="285">
        <v>19.199999999999996</v>
      </c>
      <c r="C14" s="285">
        <v>23.400000000000002</v>
      </c>
      <c r="D14" s="285">
        <v>17.600000000000001</v>
      </c>
      <c r="E14" s="284">
        <v>21.8</v>
      </c>
    </row>
    <row r="15" spans="1:5" s="272" customFormat="1" ht="13">
      <c r="A15" s="287">
        <v>27</v>
      </c>
      <c r="B15" s="285">
        <v>19.799999999999997</v>
      </c>
      <c r="C15" s="285">
        <v>24.2</v>
      </c>
      <c r="D15" s="285">
        <v>18.200000000000003</v>
      </c>
      <c r="E15" s="284">
        <v>22.6</v>
      </c>
    </row>
    <row r="16" spans="1:5" s="272" customFormat="1" ht="13">
      <c r="A16" s="287">
        <v>28</v>
      </c>
      <c r="B16" s="285">
        <v>20.399999999999999</v>
      </c>
      <c r="C16" s="285">
        <v>25.200000000000003</v>
      </c>
      <c r="D16" s="285">
        <v>18.799999999999997</v>
      </c>
      <c r="E16" s="284">
        <v>23.400000000000002</v>
      </c>
    </row>
    <row r="17" spans="1:5" s="272" customFormat="1" ht="14" thickBot="1">
      <c r="A17" s="287">
        <v>29</v>
      </c>
      <c r="B17" s="281">
        <v>21.000000000000004</v>
      </c>
      <c r="C17" s="281">
        <v>26.2</v>
      </c>
      <c r="D17" s="281">
        <v>19.399999999999999</v>
      </c>
      <c r="E17" s="280">
        <v>24.2</v>
      </c>
    </row>
    <row r="18" spans="1:5" s="272" customFormat="1" ht="13">
      <c r="A18" s="287">
        <v>30</v>
      </c>
      <c r="B18" s="289">
        <v>21.8</v>
      </c>
      <c r="C18" s="289">
        <v>27.2</v>
      </c>
      <c r="D18" s="289">
        <v>20</v>
      </c>
      <c r="E18" s="288">
        <v>25</v>
      </c>
    </row>
    <row r="19" spans="1:5" s="272" customFormat="1" ht="13">
      <c r="A19" s="287">
        <v>31</v>
      </c>
      <c r="B19" s="285">
        <v>22.6</v>
      </c>
      <c r="C19" s="285">
        <v>28.2</v>
      </c>
      <c r="D19" s="285">
        <v>20.800000000000004</v>
      </c>
      <c r="E19" s="284">
        <v>26.000000000000004</v>
      </c>
    </row>
    <row r="20" spans="1:5" s="272" customFormat="1" ht="13">
      <c r="A20" s="287">
        <v>32</v>
      </c>
      <c r="B20" s="285">
        <v>23.599999999999998</v>
      </c>
      <c r="C20" s="285">
        <v>29.400000000000002</v>
      </c>
      <c r="D20" s="285">
        <v>21.599999999999998</v>
      </c>
      <c r="E20" s="284">
        <v>27.2</v>
      </c>
    </row>
    <row r="21" spans="1:5" s="272" customFormat="1" ht="13">
      <c r="A21" s="287">
        <v>33</v>
      </c>
      <c r="B21" s="285">
        <v>24.599999999999998</v>
      </c>
      <c r="C21" s="285">
        <v>30.8</v>
      </c>
      <c r="D21" s="285">
        <v>22.4</v>
      </c>
      <c r="E21" s="284">
        <v>28.399999999999995</v>
      </c>
    </row>
    <row r="22" spans="1:5" s="272" customFormat="1" ht="14" thickBot="1">
      <c r="A22" s="287">
        <v>34</v>
      </c>
      <c r="B22" s="281">
        <v>25.599999999999998</v>
      </c>
      <c r="C22" s="281">
        <v>32.200000000000003</v>
      </c>
      <c r="D22" s="281">
        <v>23.2</v>
      </c>
      <c r="E22" s="280">
        <v>29.599999999999998</v>
      </c>
    </row>
    <row r="23" spans="1:5" s="272" customFormat="1" ht="13">
      <c r="A23" s="287">
        <v>35</v>
      </c>
      <c r="B23" s="289">
        <v>27</v>
      </c>
      <c r="C23" s="289">
        <v>33.599999999999994</v>
      </c>
      <c r="D23" s="289">
        <v>23.999999999999996</v>
      </c>
      <c r="E23" s="288">
        <v>30.8</v>
      </c>
    </row>
    <row r="24" spans="1:5" s="272" customFormat="1" ht="13">
      <c r="A24" s="287">
        <v>36</v>
      </c>
      <c r="B24" s="285">
        <v>28.599999999999998</v>
      </c>
      <c r="C24" s="285">
        <v>35.400000000000006</v>
      </c>
      <c r="D24" s="285">
        <v>25</v>
      </c>
      <c r="E24" s="284">
        <v>32.400000000000006</v>
      </c>
    </row>
    <row r="25" spans="1:5" s="272" customFormat="1" ht="13">
      <c r="A25" s="287">
        <v>37</v>
      </c>
      <c r="B25" s="285">
        <v>30.599999999999998</v>
      </c>
      <c r="C25" s="285">
        <v>37.6</v>
      </c>
      <c r="D25" s="285">
        <v>26.400000000000002</v>
      </c>
      <c r="E25" s="284">
        <v>34.400000000000006</v>
      </c>
    </row>
    <row r="26" spans="1:5" s="272" customFormat="1" ht="13">
      <c r="A26" s="287">
        <v>38</v>
      </c>
      <c r="B26" s="285">
        <v>32.599999999999994</v>
      </c>
      <c r="C26" s="285">
        <v>40.200000000000003</v>
      </c>
      <c r="D26" s="285">
        <v>27.8</v>
      </c>
      <c r="E26" s="284">
        <v>36.600000000000009</v>
      </c>
    </row>
    <row r="27" spans="1:5" s="272" customFormat="1" ht="14" thickBot="1">
      <c r="A27" s="287">
        <v>39</v>
      </c>
      <c r="B27" s="281">
        <v>34.799999999999997</v>
      </c>
      <c r="C27" s="281">
        <v>43.4</v>
      </c>
      <c r="D27" s="281">
        <v>29.599999999999998</v>
      </c>
      <c r="E27" s="280">
        <v>39</v>
      </c>
    </row>
    <row r="28" spans="1:5" s="272" customFormat="1" ht="13">
      <c r="A28" s="287">
        <v>40</v>
      </c>
      <c r="B28" s="289">
        <v>37.000000000000007</v>
      </c>
      <c r="C28" s="289">
        <v>46.8</v>
      </c>
      <c r="D28" s="289">
        <v>31.400000000000002</v>
      </c>
      <c r="E28" s="288">
        <v>41.4</v>
      </c>
    </row>
    <row r="29" spans="1:5" s="272" customFormat="1" ht="13">
      <c r="A29" s="287">
        <v>41</v>
      </c>
      <c r="B29" s="285">
        <v>39.199999999999996</v>
      </c>
      <c r="C29" s="285">
        <v>50.199999999999996</v>
      </c>
      <c r="D29" s="285">
        <v>33.200000000000003</v>
      </c>
      <c r="E29" s="284">
        <v>44</v>
      </c>
    </row>
    <row r="30" spans="1:5" s="272" customFormat="1" ht="13">
      <c r="A30" s="287">
        <v>42</v>
      </c>
      <c r="B30" s="285">
        <v>41.4</v>
      </c>
      <c r="C30" s="285">
        <v>53.800000000000004</v>
      </c>
      <c r="D30" s="285">
        <v>35.200000000000003</v>
      </c>
      <c r="E30" s="284">
        <v>46.6</v>
      </c>
    </row>
    <row r="31" spans="1:5" s="272" customFormat="1" ht="13">
      <c r="A31" s="287">
        <v>43</v>
      </c>
      <c r="B31" s="285">
        <v>43.6</v>
      </c>
      <c r="C31" s="285">
        <v>57.400000000000006</v>
      </c>
      <c r="D31" s="285">
        <v>37.199999999999996</v>
      </c>
      <c r="E31" s="284">
        <v>49.199999999999996</v>
      </c>
    </row>
    <row r="32" spans="1:5" s="272" customFormat="1" ht="14" thickBot="1">
      <c r="A32" s="287">
        <v>44</v>
      </c>
      <c r="B32" s="281">
        <v>45.999999999999993</v>
      </c>
      <c r="C32" s="281">
        <v>60.999999999999993</v>
      </c>
      <c r="D32" s="281">
        <v>39.4</v>
      </c>
      <c r="E32" s="280">
        <v>52</v>
      </c>
    </row>
    <row r="33" spans="1:5" s="272" customFormat="1" ht="13">
      <c r="A33" s="287">
        <v>45</v>
      </c>
      <c r="B33" s="289">
        <v>48.6</v>
      </c>
      <c r="C33" s="289">
        <v>64.599999999999994</v>
      </c>
      <c r="D33" s="289">
        <v>41.4</v>
      </c>
      <c r="E33" s="288">
        <v>54.599999999999994</v>
      </c>
    </row>
    <row r="34" spans="1:5" s="272" customFormat="1" ht="13">
      <c r="A34" s="287">
        <v>46</v>
      </c>
      <c r="B34" s="285">
        <v>51.199999999999996</v>
      </c>
      <c r="C34" s="285">
        <v>68</v>
      </c>
      <c r="D34" s="285">
        <v>43.4</v>
      </c>
      <c r="E34" s="284">
        <v>57</v>
      </c>
    </row>
    <row r="35" spans="1:5" s="272" customFormat="1" ht="13">
      <c r="A35" s="287">
        <v>47</v>
      </c>
      <c r="B35" s="285">
        <v>53.6</v>
      </c>
      <c r="C35" s="285">
        <v>71.399999999999991</v>
      </c>
      <c r="D35" s="285">
        <v>45.400000000000006</v>
      </c>
      <c r="E35" s="284">
        <v>59.000000000000007</v>
      </c>
    </row>
    <row r="36" spans="1:5" s="272" customFormat="1" ht="13">
      <c r="A36" s="287">
        <v>48</v>
      </c>
      <c r="B36" s="285">
        <v>56</v>
      </c>
      <c r="C36" s="285">
        <v>74.599999999999994</v>
      </c>
      <c r="D36" s="285">
        <v>47.199999999999996</v>
      </c>
      <c r="E36" s="284">
        <v>61.199999999999996</v>
      </c>
    </row>
    <row r="37" spans="1:5" s="272" customFormat="1" ht="14" thickBot="1">
      <c r="A37" s="287">
        <v>49</v>
      </c>
      <c r="B37" s="281">
        <v>58.800000000000004</v>
      </c>
      <c r="C37" s="281">
        <v>77.8</v>
      </c>
      <c r="D37" s="281">
        <v>49.199999999999996</v>
      </c>
      <c r="E37" s="280">
        <v>63.4</v>
      </c>
    </row>
    <row r="38" spans="1:5" s="272" customFormat="1" ht="13">
      <c r="A38" s="287">
        <v>50</v>
      </c>
      <c r="B38" s="289">
        <v>61.6</v>
      </c>
      <c r="C38" s="289">
        <v>80.800000000000011</v>
      </c>
      <c r="D38" s="289">
        <v>51.199999999999996</v>
      </c>
      <c r="E38" s="288">
        <v>65.800000000000011</v>
      </c>
    </row>
    <row r="39" spans="1:5" s="272" customFormat="1" ht="13">
      <c r="A39" s="287">
        <v>51</v>
      </c>
      <c r="B39" s="285">
        <v>64.400000000000006</v>
      </c>
      <c r="C39" s="285">
        <v>83.8</v>
      </c>
      <c r="D39" s="285">
        <v>53.20000000000001</v>
      </c>
      <c r="E39" s="284">
        <v>68</v>
      </c>
    </row>
    <row r="40" spans="1:5" s="272" customFormat="1" ht="13">
      <c r="A40" s="287">
        <v>52</v>
      </c>
      <c r="B40" s="285">
        <v>67.800000000000011</v>
      </c>
      <c r="C40" s="285">
        <v>87.399999999999991</v>
      </c>
      <c r="D40" s="285">
        <v>55.400000000000006</v>
      </c>
      <c r="E40" s="284">
        <v>70.600000000000009</v>
      </c>
    </row>
    <row r="41" spans="1:5" s="272" customFormat="1" ht="13">
      <c r="A41" s="287">
        <v>53</v>
      </c>
      <c r="B41" s="285">
        <v>71.2</v>
      </c>
      <c r="C41" s="285">
        <v>91.2</v>
      </c>
      <c r="D41" s="285">
        <v>58</v>
      </c>
      <c r="E41" s="284">
        <v>73.8</v>
      </c>
    </row>
    <row r="42" spans="1:5" s="272" customFormat="1" ht="14" thickBot="1">
      <c r="A42" s="287">
        <v>54</v>
      </c>
      <c r="B42" s="281">
        <v>74.599999999999994</v>
      </c>
      <c r="C42" s="281">
        <v>96</v>
      </c>
      <c r="D42" s="281">
        <v>60.6</v>
      </c>
      <c r="E42" s="280">
        <v>77.600000000000009</v>
      </c>
    </row>
    <row r="43" spans="1:5" s="272" customFormat="1" ht="13">
      <c r="A43" s="287">
        <v>55</v>
      </c>
      <c r="B43" s="289">
        <v>78.2</v>
      </c>
      <c r="C43" s="289">
        <v>102</v>
      </c>
      <c r="D43" s="289">
        <v>63</v>
      </c>
      <c r="E43" s="288">
        <v>82</v>
      </c>
    </row>
    <row r="44" spans="1:5" s="272" customFormat="1" ht="13">
      <c r="A44" s="287">
        <v>56</v>
      </c>
      <c r="B44" s="285">
        <v>81.8</v>
      </c>
      <c r="C44" s="285">
        <v>108</v>
      </c>
      <c r="D44" s="285">
        <v>65.400000000000006</v>
      </c>
      <c r="E44" s="284">
        <v>86.999999999999986</v>
      </c>
    </row>
    <row r="45" spans="1:5" s="272" customFormat="1" ht="13">
      <c r="A45" s="287">
        <v>57</v>
      </c>
      <c r="B45" s="285">
        <v>85.399999999999991</v>
      </c>
      <c r="C45" s="285">
        <v>113.8</v>
      </c>
      <c r="D45" s="285">
        <v>67.800000000000011</v>
      </c>
      <c r="E45" s="284">
        <v>92.399999999999991</v>
      </c>
    </row>
    <row r="46" spans="1:5" s="272" customFormat="1" ht="13">
      <c r="A46" s="287">
        <v>58</v>
      </c>
      <c r="B46" s="285">
        <v>88.6</v>
      </c>
      <c r="C46" s="285">
        <v>119.60000000000001</v>
      </c>
      <c r="D46" s="285">
        <v>70.2</v>
      </c>
      <c r="E46" s="284">
        <v>97.8</v>
      </c>
    </row>
    <row r="47" spans="1:5" s="272" customFormat="1" ht="14" thickBot="1">
      <c r="A47" s="287">
        <v>59</v>
      </c>
      <c r="B47" s="281">
        <v>91.8</v>
      </c>
      <c r="C47" s="281">
        <v>125.39999999999999</v>
      </c>
      <c r="D47" s="281">
        <v>72.8</v>
      </c>
      <c r="E47" s="280">
        <v>102.60000000000001</v>
      </c>
    </row>
    <row r="48" spans="1:5" s="272" customFormat="1" ht="13">
      <c r="A48" s="287">
        <v>60</v>
      </c>
      <c r="B48" s="289">
        <v>95.199999999999989</v>
      </c>
      <c r="C48" s="289">
        <v>130.80000000000001</v>
      </c>
      <c r="D48" s="289">
        <v>75.400000000000006</v>
      </c>
      <c r="E48" s="288">
        <v>107.60000000000001</v>
      </c>
    </row>
    <row r="49" spans="1:6" s="272" customFormat="1" ht="13">
      <c r="A49" s="287">
        <v>61</v>
      </c>
      <c r="B49" s="285">
        <v>99</v>
      </c>
      <c r="C49" s="285">
        <v>136.4</v>
      </c>
      <c r="D49" s="285">
        <v>77.8</v>
      </c>
      <c r="E49" s="284">
        <v>112.60000000000001</v>
      </c>
    </row>
    <row r="50" spans="1:6" s="272" customFormat="1" ht="13">
      <c r="A50" s="287">
        <v>62</v>
      </c>
      <c r="B50" s="285">
        <v>102.8</v>
      </c>
      <c r="C50" s="285">
        <v>141.60000000000002</v>
      </c>
      <c r="D50" s="285">
        <v>80.400000000000006</v>
      </c>
      <c r="E50" s="284">
        <v>117.8</v>
      </c>
    </row>
    <row r="51" spans="1:6" s="272" customFormat="1" ht="13">
      <c r="A51" s="287">
        <v>63</v>
      </c>
      <c r="B51" s="285">
        <v>106.60000000000001</v>
      </c>
      <c r="C51" s="285">
        <v>146.60000000000002</v>
      </c>
      <c r="D51" s="285">
        <v>83.2</v>
      </c>
      <c r="E51" s="284">
        <v>123.00000000000001</v>
      </c>
    </row>
    <row r="52" spans="1:6" s="272" customFormat="1" ht="14" thickBot="1">
      <c r="A52" s="287">
        <v>64</v>
      </c>
      <c r="B52" s="281">
        <v>111</v>
      </c>
      <c r="C52" s="281">
        <v>152.4</v>
      </c>
      <c r="D52" s="281">
        <v>85.999999999999986</v>
      </c>
      <c r="E52" s="280">
        <v>128.80000000000001</v>
      </c>
    </row>
    <row r="53" spans="1:6" s="272" customFormat="1" ht="13">
      <c r="A53" s="287">
        <v>65</v>
      </c>
      <c r="B53" s="289">
        <v>116.60000000000002</v>
      </c>
      <c r="C53" s="289">
        <v>159.79999999999998</v>
      </c>
      <c r="D53" s="289">
        <v>89.199999999999989</v>
      </c>
      <c r="E53" s="288">
        <v>135.6</v>
      </c>
    </row>
    <row r="54" spans="1:6" s="272" customFormat="1" ht="13">
      <c r="A54" s="287">
        <v>66</v>
      </c>
      <c r="B54" s="285">
        <v>123.2</v>
      </c>
      <c r="C54" s="285">
        <v>170</v>
      </c>
      <c r="D54" s="285">
        <v>93.399999999999991</v>
      </c>
      <c r="E54" s="284">
        <v>143.20000000000002</v>
      </c>
    </row>
    <row r="55" spans="1:6" s="272" customFormat="1" ht="13">
      <c r="A55" s="287">
        <v>67</v>
      </c>
      <c r="B55" s="285">
        <v>130.60000000000002</v>
      </c>
      <c r="C55" s="285">
        <v>181.79999999999998</v>
      </c>
      <c r="D55" s="285">
        <v>98</v>
      </c>
      <c r="E55" s="284">
        <v>151.4</v>
      </c>
    </row>
    <row r="56" spans="1:6" s="272" customFormat="1" ht="13">
      <c r="A56" s="287">
        <v>68</v>
      </c>
      <c r="B56" s="285">
        <v>138.20000000000002</v>
      </c>
      <c r="C56" s="285">
        <v>195.79999999999998</v>
      </c>
      <c r="D56" s="285">
        <v>103.59999999999998</v>
      </c>
      <c r="E56" s="284">
        <v>159</v>
      </c>
    </row>
    <row r="57" spans="1:6" s="272" customFormat="1" ht="13">
      <c r="A57" s="287">
        <v>69</v>
      </c>
      <c r="B57" s="285">
        <v>145.80000000000001</v>
      </c>
      <c r="C57" s="285">
        <v>210.20000000000002</v>
      </c>
      <c r="D57" s="285">
        <v>109</v>
      </c>
      <c r="E57" s="284">
        <v>166.79999999999998</v>
      </c>
    </row>
    <row r="58" spans="1:6" s="272" customFormat="1" ht="14" thickBot="1">
      <c r="A58" s="283">
        <v>70</v>
      </c>
      <c r="B58" s="281">
        <v>153.6</v>
      </c>
      <c r="C58" s="281">
        <v>225</v>
      </c>
      <c r="D58" s="281">
        <v>115</v>
      </c>
      <c r="E58" s="280">
        <v>175</v>
      </c>
    </row>
    <row r="61" spans="1:6">
      <c r="D61" s="279"/>
      <c r="F61" s="276"/>
    </row>
    <row r="62" spans="1:6" s="272" customFormat="1" ht="13">
      <c r="A62" s="276" t="s">
        <v>83</v>
      </c>
      <c r="B62" s="273"/>
      <c r="C62" s="278">
        <v>20000</v>
      </c>
      <c r="D62" s="273"/>
      <c r="E62" s="278"/>
      <c r="F62" s="277"/>
    </row>
    <row r="63" spans="1:6" s="272" customFormat="1" ht="13">
      <c r="B63" s="273"/>
      <c r="C63" s="273"/>
      <c r="D63" s="273"/>
      <c r="E63" s="273"/>
    </row>
    <row r="64" spans="1:6" s="272" customFormat="1" ht="13">
      <c r="A64" s="276" t="s">
        <v>82</v>
      </c>
      <c r="B64" s="273"/>
      <c r="C64" s="273"/>
      <c r="D64" s="273"/>
      <c r="E64" s="273"/>
    </row>
    <row r="65" spans="2:5" s="272" customFormat="1">
      <c r="B65" s="304" t="s">
        <v>96</v>
      </c>
      <c r="C65" s="304"/>
      <c r="D65" s="304"/>
      <c r="E65" s="273"/>
    </row>
    <row r="66" spans="2:5" s="272" customFormat="1" ht="13">
      <c r="B66" s="303" t="s">
        <v>80</v>
      </c>
      <c r="C66" s="303"/>
      <c r="D66" s="303"/>
      <c r="E66" s="273"/>
    </row>
  </sheetData>
  <mergeCells count="1">
    <mergeCell ref="A2:E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EC63-9FC6-A844-ACB6-D2222441B493}">
  <dimension ref="A2:F66"/>
  <sheetViews>
    <sheetView zoomScale="145" zoomScaleNormal="145" workbookViewId="0">
      <selection activeCell="H60" sqref="H60"/>
    </sheetView>
  </sheetViews>
  <sheetFormatPr baseColWidth="10" defaultColWidth="8.83203125" defaultRowHeight="15"/>
  <cols>
    <col min="1" max="1" width="4.1640625" bestFit="1" customWidth="1"/>
    <col min="2" max="5" width="17.6640625" style="156" customWidth="1"/>
  </cols>
  <sheetData>
    <row r="2" spans="1:5" s="272" customFormat="1" ht="13">
      <c r="A2" s="302" t="s">
        <v>97</v>
      </c>
      <c r="B2" s="302"/>
      <c r="C2" s="302"/>
      <c r="D2" s="302"/>
      <c r="E2" s="302"/>
    </row>
    <row r="3" spans="1:5" s="272" customFormat="1" ht="14" thickBot="1">
      <c r="A3" s="279"/>
      <c r="B3" s="279"/>
      <c r="C3" s="279"/>
      <c r="D3" s="279"/>
      <c r="E3" s="273"/>
    </row>
    <row r="4" spans="1:5" s="272" customFormat="1" ht="13">
      <c r="A4" s="301"/>
      <c r="B4" s="299" t="s">
        <v>88</v>
      </c>
      <c r="C4" s="299" t="s">
        <v>73</v>
      </c>
      <c r="D4" s="299" t="s">
        <v>87</v>
      </c>
      <c r="E4" s="298" t="s">
        <v>86</v>
      </c>
    </row>
    <row r="5" spans="1:5" s="272" customFormat="1" ht="13">
      <c r="A5" s="297" t="s">
        <v>6</v>
      </c>
      <c r="B5" s="295" t="s">
        <v>85</v>
      </c>
      <c r="C5" s="295" t="s">
        <v>84</v>
      </c>
      <c r="D5" s="295" t="s">
        <v>85</v>
      </c>
      <c r="E5" s="294" t="s">
        <v>84</v>
      </c>
    </row>
    <row r="6" spans="1:5" s="272" customFormat="1" ht="13">
      <c r="A6" s="287">
        <v>18</v>
      </c>
      <c r="B6" s="291">
        <v>11.2</v>
      </c>
      <c r="C6" s="291">
        <v>13.000000000000002</v>
      </c>
      <c r="D6" s="285">
        <v>9.6999999999999993</v>
      </c>
      <c r="E6" s="284">
        <v>11.3</v>
      </c>
    </row>
    <row r="7" spans="1:5" s="272" customFormat="1" ht="14" thickBot="1">
      <c r="A7" s="287">
        <v>19</v>
      </c>
      <c r="B7" s="281">
        <v>11.3</v>
      </c>
      <c r="C7" s="281">
        <v>13.1</v>
      </c>
      <c r="D7" s="281">
        <v>9.8999999999999986</v>
      </c>
      <c r="E7" s="280">
        <v>11.5</v>
      </c>
    </row>
    <row r="8" spans="1:5" s="272" customFormat="1" ht="13">
      <c r="A8" s="287">
        <v>20</v>
      </c>
      <c r="B8" s="291">
        <v>11.399999999999999</v>
      </c>
      <c r="C8" s="291">
        <v>13.200000000000001</v>
      </c>
      <c r="D8" s="291">
        <v>10.100000000000001</v>
      </c>
      <c r="E8" s="293">
        <v>11.7</v>
      </c>
    </row>
    <row r="9" spans="1:5" s="272" customFormat="1" ht="13">
      <c r="A9" s="287">
        <v>21</v>
      </c>
      <c r="B9" s="291">
        <v>11.5</v>
      </c>
      <c r="C9" s="291">
        <v>13.299999999999999</v>
      </c>
      <c r="D9" s="285">
        <v>10.3</v>
      </c>
      <c r="E9" s="284">
        <v>12</v>
      </c>
    </row>
    <row r="10" spans="1:5" s="272" customFormat="1" ht="13">
      <c r="A10" s="287">
        <v>22</v>
      </c>
      <c r="B10" s="291">
        <v>11.600000000000001</v>
      </c>
      <c r="C10" s="291">
        <v>13.4</v>
      </c>
      <c r="D10" s="285">
        <v>10.5</v>
      </c>
      <c r="E10" s="284">
        <v>12.3</v>
      </c>
    </row>
    <row r="11" spans="1:5" s="272" customFormat="1" ht="13">
      <c r="A11" s="287">
        <v>23</v>
      </c>
      <c r="B11" s="291">
        <v>11.7</v>
      </c>
      <c r="C11" s="291">
        <v>13.5</v>
      </c>
      <c r="D11" s="285">
        <v>10.7</v>
      </c>
      <c r="E11" s="284">
        <v>12.5</v>
      </c>
    </row>
    <row r="12" spans="1:5" s="272" customFormat="1" ht="14" thickBot="1">
      <c r="A12" s="287">
        <v>24</v>
      </c>
      <c r="B12" s="281">
        <v>11.8</v>
      </c>
      <c r="C12" s="281">
        <v>13.7</v>
      </c>
      <c r="D12" s="281">
        <v>10.899999999999999</v>
      </c>
      <c r="E12" s="280">
        <v>12.7</v>
      </c>
    </row>
    <row r="13" spans="1:5" s="272" customFormat="1" ht="13">
      <c r="A13" s="287">
        <v>25</v>
      </c>
      <c r="B13" s="289">
        <v>11.899999999999999</v>
      </c>
      <c r="C13" s="289">
        <v>13.9</v>
      </c>
      <c r="D13" s="289">
        <v>11.100000000000001</v>
      </c>
      <c r="E13" s="288">
        <v>13.000000000000002</v>
      </c>
    </row>
    <row r="14" spans="1:5" s="272" customFormat="1" ht="13">
      <c r="A14" s="287">
        <v>26</v>
      </c>
      <c r="B14" s="285">
        <v>12.099999999999998</v>
      </c>
      <c r="C14" s="285">
        <v>14.200000000000001</v>
      </c>
      <c r="D14" s="285">
        <v>11.3</v>
      </c>
      <c r="E14" s="284">
        <v>13.4</v>
      </c>
    </row>
    <row r="15" spans="1:5" s="272" customFormat="1" ht="13">
      <c r="A15" s="287">
        <v>27</v>
      </c>
      <c r="B15" s="285">
        <v>12.399999999999999</v>
      </c>
      <c r="C15" s="285">
        <v>14.6</v>
      </c>
      <c r="D15" s="285">
        <v>11.600000000000001</v>
      </c>
      <c r="E15" s="284">
        <v>13.8</v>
      </c>
    </row>
    <row r="16" spans="1:5" s="272" customFormat="1" ht="13">
      <c r="A16" s="287">
        <v>28</v>
      </c>
      <c r="B16" s="285">
        <v>12.7</v>
      </c>
      <c r="C16" s="285">
        <v>15.100000000000001</v>
      </c>
      <c r="D16" s="285">
        <v>11.899999999999999</v>
      </c>
      <c r="E16" s="284">
        <v>14.200000000000001</v>
      </c>
    </row>
    <row r="17" spans="1:5" s="272" customFormat="1" ht="14" thickBot="1">
      <c r="A17" s="287">
        <v>29</v>
      </c>
      <c r="B17" s="281">
        <v>13.000000000000002</v>
      </c>
      <c r="C17" s="281">
        <v>15.6</v>
      </c>
      <c r="D17" s="281">
        <v>12.2</v>
      </c>
      <c r="E17" s="280">
        <v>14.6</v>
      </c>
    </row>
    <row r="18" spans="1:5" s="272" customFormat="1" ht="13">
      <c r="A18" s="287">
        <v>30</v>
      </c>
      <c r="B18" s="289">
        <v>13.4</v>
      </c>
      <c r="C18" s="289">
        <v>16.100000000000001</v>
      </c>
      <c r="D18" s="289">
        <v>12.5</v>
      </c>
      <c r="E18" s="288">
        <v>15</v>
      </c>
    </row>
    <row r="19" spans="1:5" s="272" customFormat="1" ht="13">
      <c r="A19" s="287">
        <v>31</v>
      </c>
      <c r="B19" s="285">
        <v>13.8</v>
      </c>
      <c r="C19" s="285">
        <v>16.600000000000001</v>
      </c>
      <c r="D19" s="285">
        <v>12.900000000000002</v>
      </c>
      <c r="E19" s="284">
        <v>15.500000000000002</v>
      </c>
    </row>
    <row r="20" spans="1:5" s="272" customFormat="1" ht="13">
      <c r="A20" s="287">
        <v>32</v>
      </c>
      <c r="B20" s="285">
        <v>14.299999999999999</v>
      </c>
      <c r="C20" s="285">
        <v>17.200000000000003</v>
      </c>
      <c r="D20" s="285">
        <v>13.299999999999999</v>
      </c>
      <c r="E20" s="284">
        <v>16.100000000000001</v>
      </c>
    </row>
    <row r="21" spans="1:5" s="272" customFormat="1" ht="13">
      <c r="A21" s="287">
        <v>33</v>
      </c>
      <c r="B21" s="285">
        <v>14.799999999999999</v>
      </c>
      <c r="C21" s="285">
        <v>17.899999999999999</v>
      </c>
      <c r="D21" s="285">
        <v>13.7</v>
      </c>
      <c r="E21" s="284">
        <v>16.699999999999996</v>
      </c>
    </row>
    <row r="22" spans="1:5" s="272" customFormat="1" ht="14" thickBot="1">
      <c r="A22" s="287">
        <v>34</v>
      </c>
      <c r="B22" s="281">
        <v>15.299999999999999</v>
      </c>
      <c r="C22" s="281">
        <v>18.600000000000001</v>
      </c>
      <c r="D22" s="281">
        <v>14.1</v>
      </c>
      <c r="E22" s="280">
        <v>17.299999999999997</v>
      </c>
    </row>
    <row r="23" spans="1:5" s="272" customFormat="1" ht="13">
      <c r="A23" s="287">
        <v>35</v>
      </c>
      <c r="B23" s="289">
        <v>16</v>
      </c>
      <c r="C23" s="289">
        <v>19.299999999999997</v>
      </c>
      <c r="D23" s="289">
        <v>14.499999999999998</v>
      </c>
      <c r="E23" s="288">
        <v>17.899999999999999</v>
      </c>
    </row>
    <row r="24" spans="1:5" s="272" customFormat="1" ht="13">
      <c r="A24" s="287">
        <v>36</v>
      </c>
      <c r="B24" s="285">
        <v>16.799999999999997</v>
      </c>
      <c r="C24" s="285">
        <v>20.200000000000003</v>
      </c>
      <c r="D24" s="285">
        <v>15</v>
      </c>
      <c r="E24" s="284">
        <v>18.700000000000003</v>
      </c>
    </row>
    <row r="25" spans="1:5" s="272" customFormat="1" ht="13">
      <c r="A25" s="287">
        <v>37</v>
      </c>
      <c r="B25" s="285">
        <v>17.799999999999997</v>
      </c>
      <c r="C25" s="285">
        <v>21.3</v>
      </c>
      <c r="D25" s="285">
        <v>15.700000000000001</v>
      </c>
      <c r="E25" s="284">
        <v>19.700000000000003</v>
      </c>
    </row>
    <row r="26" spans="1:5" s="272" customFormat="1" ht="13">
      <c r="A26" s="287">
        <v>38</v>
      </c>
      <c r="B26" s="285">
        <v>18.799999999999997</v>
      </c>
      <c r="C26" s="285">
        <v>22.6</v>
      </c>
      <c r="D26" s="285">
        <v>16.399999999999999</v>
      </c>
      <c r="E26" s="284">
        <v>20.800000000000004</v>
      </c>
    </row>
    <row r="27" spans="1:5" s="272" customFormat="1" ht="14" thickBot="1">
      <c r="A27" s="287">
        <v>39</v>
      </c>
      <c r="B27" s="281">
        <v>19.899999999999999</v>
      </c>
      <c r="C27" s="281">
        <v>24.2</v>
      </c>
      <c r="D27" s="281">
        <v>17.299999999999997</v>
      </c>
      <c r="E27" s="280">
        <v>22</v>
      </c>
    </row>
    <row r="28" spans="1:5" s="272" customFormat="1" ht="13">
      <c r="A28" s="287">
        <v>40</v>
      </c>
      <c r="B28" s="289">
        <v>21.000000000000004</v>
      </c>
      <c r="C28" s="289">
        <v>25.9</v>
      </c>
      <c r="D28" s="289">
        <v>18.200000000000003</v>
      </c>
      <c r="E28" s="288">
        <v>23.2</v>
      </c>
    </row>
    <row r="29" spans="1:5" s="272" customFormat="1" ht="13">
      <c r="A29" s="287">
        <v>41</v>
      </c>
      <c r="B29" s="285">
        <v>22.099999999999998</v>
      </c>
      <c r="C29" s="285">
        <v>27.599999999999998</v>
      </c>
      <c r="D29" s="285">
        <v>19.100000000000001</v>
      </c>
      <c r="E29" s="284">
        <v>24.5</v>
      </c>
    </row>
    <row r="30" spans="1:5" s="272" customFormat="1" ht="13">
      <c r="A30" s="287">
        <v>42</v>
      </c>
      <c r="B30" s="285">
        <v>23.2</v>
      </c>
      <c r="C30" s="285">
        <v>29.400000000000002</v>
      </c>
      <c r="D30" s="285">
        <v>20.100000000000001</v>
      </c>
      <c r="E30" s="284">
        <v>25.8</v>
      </c>
    </row>
    <row r="31" spans="1:5" s="272" customFormat="1" ht="13">
      <c r="A31" s="287">
        <v>43</v>
      </c>
      <c r="B31" s="285">
        <v>24.3</v>
      </c>
      <c r="C31" s="285">
        <v>31.200000000000003</v>
      </c>
      <c r="D31" s="285">
        <v>21.099999999999998</v>
      </c>
      <c r="E31" s="284">
        <v>27.099999999999998</v>
      </c>
    </row>
    <row r="32" spans="1:5" s="272" customFormat="1" ht="14" thickBot="1">
      <c r="A32" s="287">
        <v>44</v>
      </c>
      <c r="B32" s="281">
        <v>25.499999999999996</v>
      </c>
      <c r="C32" s="281">
        <v>33</v>
      </c>
      <c r="D32" s="281">
        <v>22.2</v>
      </c>
      <c r="E32" s="280">
        <v>28.5</v>
      </c>
    </row>
    <row r="33" spans="1:5" s="272" customFormat="1" ht="13">
      <c r="A33" s="287">
        <v>45</v>
      </c>
      <c r="B33" s="289">
        <v>26.8</v>
      </c>
      <c r="C33" s="289">
        <v>34.799999999999997</v>
      </c>
      <c r="D33" s="289">
        <v>23.2</v>
      </c>
      <c r="E33" s="288">
        <v>29.799999999999997</v>
      </c>
    </row>
    <row r="34" spans="1:5" s="272" customFormat="1" ht="13">
      <c r="A34" s="287">
        <v>46</v>
      </c>
      <c r="B34" s="285">
        <v>28.099999999999998</v>
      </c>
      <c r="C34" s="285">
        <v>36.5</v>
      </c>
      <c r="D34" s="285">
        <v>24.2</v>
      </c>
      <c r="E34" s="284">
        <v>31</v>
      </c>
    </row>
    <row r="35" spans="1:5" s="272" customFormat="1" ht="13">
      <c r="A35" s="287">
        <v>47</v>
      </c>
      <c r="B35" s="285">
        <v>29.3</v>
      </c>
      <c r="C35" s="285">
        <v>38.199999999999996</v>
      </c>
      <c r="D35" s="285">
        <v>25.200000000000003</v>
      </c>
      <c r="E35" s="284">
        <v>32</v>
      </c>
    </row>
    <row r="36" spans="1:5" s="272" customFormat="1" ht="13">
      <c r="A36" s="287">
        <v>48</v>
      </c>
      <c r="B36" s="285">
        <v>30.5</v>
      </c>
      <c r="C36" s="285">
        <v>39.799999999999997</v>
      </c>
      <c r="D36" s="285">
        <v>26.099999999999998</v>
      </c>
      <c r="E36" s="284">
        <v>33.099999999999994</v>
      </c>
    </row>
    <row r="37" spans="1:5" s="272" customFormat="1" ht="14" thickBot="1">
      <c r="A37" s="287">
        <v>49</v>
      </c>
      <c r="B37" s="281">
        <v>31.900000000000002</v>
      </c>
      <c r="C37" s="281">
        <v>41.4</v>
      </c>
      <c r="D37" s="281">
        <v>27.099999999999998</v>
      </c>
      <c r="E37" s="280">
        <v>34.200000000000003</v>
      </c>
    </row>
    <row r="38" spans="1:5" s="272" customFormat="1" ht="13">
      <c r="A38" s="287">
        <v>50</v>
      </c>
      <c r="B38" s="289">
        <v>33.299999999999997</v>
      </c>
      <c r="C38" s="289">
        <v>42.900000000000006</v>
      </c>
      <c r="D38" s="289">
        <v>28.099999999999998</v>
      </c>
      <c r="E38" s="288">
        <v>35.400000000000006</v>
      </c>
    </row>
    <row r="39" spans="1:5" s="272" customFormat="1" ht="13">
      <c r="A39" s="287">
        <v>51</v>
      </c>
      <c r="B39" s="285">
        <v>34.700000000000003</v>
      </c>
      <c r="C39" s="285">
        <v>44.4</v>
      </c>
      <c r="D39" s="285">
        <v>29.100000000000005</v>
      </c>
      <c r="E39" s="284">
        <v>36.5</v>
      </c>
    </row>
    <row r="40" spans="1:5" s="272" customFormat="1" ht="13">
      <c r="A40" s="287">
        <v>52</v>
      </c>
      <c r="B40" s="285">
        <v>36.400000000000006</v>
      </c>
      <c r="C40" s="285">
        <v>46.199999999999996</v>
      </c>
      <c r="D40" s="285">
        <v>30.200000000000003</v>
      </c>
      <c r="E40" s="284">
        <v>37.800000000000004</v>
      </c>
    </row>
    <row r="41" spans="1:5" s="272" customFormat="1" ht="13">
      <c r="A41" s="287">
        <v>53</v>
      </c>
      <c r="B41" s="285">
        <v>38.1</v>
      </c>
      <c r="C41" s="285">
        <v>48.1</v>
      </c>
      <c r="D41" s="285">
        <v>31.5</v>
      </c>
      <c r="E41" s="284">
        <v>39.4</v>
      </c>
    </row>
    <row r="42" spans="1:5" s="272" customFormat="1" ht="14" thickBot="1">
      <c r="A42" s="287">
        <v>54</v>
      </c>
      <c r="B42" s="281">
        <v>39.799999999999997</v>
      </c>
      <c r="C42" s="281">
        <v>50.5</v>
      </c>
      <c r="D42" s="281">
        <v>32.799999999999997</v>
      </c>
      <c r="E42" s="280">
        <v>41.300000000000004</v>
      </c>
    </row>
    <row r="43" spans="1:5" s="272" customFormat="1" ht="13">
      <c r="A43" s="287">
        <v>55</v>
      </c>
      <c r="B43" s="289">
        <v>41.6</v>
      </c>
      <c r="C43" s="289">
        <v>53.5</v>
      </c>
      <c r="D43" s="289">
        <v>34</v>
      </c>
      <c r="E43" s="288">
        <v>43.5</v>
      </c>
    </row>
    <row r="44" spans="1:5" s="272" customFormat="1" ht="13">
      <c r="A44" s="287">
        <v>56</v>
      </c>
      <c r="B44" s="285">
        <v>43.4</v>
      </c>
      <c r="C44" s="285">
        <v>56.5</v>
      </c>
      <c r="D44" s="285">
        <v>35.200000000000003</v>
      </c>
      <c r="E44" s="284">
        <v>45.999999999999993</v>
      </c>
    </row>
    <row r="45" spans="1:5" s="272" customFormat="1" ht="13">
      <c r="A45" s="287">
        <v>57</v>
      </c>
      <c r="B45" s="285">
        <v>45.199999999999996</v>
      </c>
      <c r="C45" s="285">
        <v>59.4</v>
      </c>
      <c r="D45" s="285">
        <v>36.400000000000006</v>
      </c>
      <c r="E45" s="284">
        <v>48.699999999999996</v>
      </c>
    </row>
    <row r="46" spans="1:5" s="272" customFormat="1" ht="13">
      <c r="A46" s="287">
        <v>58</v>
      </c>
      <c r="B46" s="285">
        <v>46.8</v>
      </c>
      <c r="C46" s="285">
        <v>62.300000000000004</v>
      </c>
      <c r="D46" s="285">
        <v>37.6</v>
      </c>
      <c r="E46" s="284">
        <v>51.4</v>
      </c>
    </row>
    <row r="47" spans="1:5" s="272" customFormat="1" ht="14" thickBot="1">
      <c r="A47" s="287">
        <v>59</v>
      </c>
      <c r="B47" s="281">
        <v>48.4</v>
      </c>
      <c r="C47" s="281">
        <v>65.199999999999989</v>
      </c>
      <c r="D47" s="281">
        <v>38.9</v>
      </c>
      <c r="E47" s="280">
        <v>53.800000000000004</v>
      </c>
    </row>
    <row r="48" spans="1:5" s="272" customFormat="1" ht="13">
      <c r="A48" s="287">
        <v>60</v>
      </c>
      <c r="B48" s="289">
        <v>50.099999999999994</v>
      </c>
      <c r="C48" s="289">
        <v>67.900000000000006</v>
      </c>
      <c r="D48" s="289">
        <v>40.200000000000003</v>
      </c>
      <c r="E48" s="288">
        <v>56.300000000000004</v>
      </c>
    </row>
    <row r="49" spans="1:6" s="272" customFormat="1" ht="13">
      <c r="A49" s="287">
        <v>61</v>
      </c>
      <c r="B49" s="285">
        <v>52</v>
      </c>
      <c r="C49" s="285">
        <v>70.7</v>
      </c>
      <c r="D49" s="285">
        <v>41.4</v>
      </c>
      <c r="E49" s="284">
        <v>58.800000000000004</v>
      </c>
    </row>
    <row r="50" spans="1:6" s="272" customFormat="1" ht="13">
      <c r="A50" s="287">
        <v>62</v>
      </c>
      <c r="B50" s="285">
        <v>53.9</v>
      </c>
      <c r="C50" s="285">
        <v>73.300000000000011</v>
      </c>
      <c r="D50" s="285">
        <v>42.7</v>
      </c>
      <c r="E50" s="284">
        <v>61.4</v>
      </c>
    </row>
    <row r="51" spans="1:6" s="272" customFormat="1" ht="13">
      <c r="A51" s="287">
        <v>63</v>
      </c>
      <c r="B51" s="285">
        <v>55.800000000000004</v>
      </c>
      <c r="C51" s="285">
        <v>75.800000000000011</v>
      </c>
      <c r="D51" s="285">
        <v>44.1</v>
      </c>
      <c r="E51" s="284">
        <v>64</v>
      </c>
    </row>
    <row r="52" spans="1:6" s="272" customFormat="1" ht="14" thickBot="1">
      <c r="A52" s="287">
        <v>64</v>
      </c>
      <c r="B52" s="281">
        <v>58</v>
      </c>
      <c r="C52" s="281">
        <v>78.7</v>
      </c>
      <c r="D52" s="281">
        <v>45.499999999999993</v>
      </c>
      <c r="E52" s="280">
        <v>66.900000000000006</v>
      </c>
    </row>
    <row r="53" spans="1:6" s="272" customFormat="1" ht="13">
      <c r="A53" s="287">
        <v>65</v>
      </c>
      <c r="B53" s="289">
        <v>60.800000000000011</v>
      </c>
      <c r="C53" s="289">
        <v>82.399999999999991</v>
      </c>
      <c r="D53" s="289">
        <v>47.099999999999994</v>
      </c>
      <c r="E53" s="288">
        <v>70.3</v>
      </c>
    </row>
    <row r="54" spans="1:6" s="272" customFormat="1" ht="13">
      <c r="A54" s="287">
        <v>66</v>
      </c>
      <c r="B54" s="285">
        <v>64.099999999999994</v>
      </c>
      <c r="C54" s="285">
        <v>87.5</v>
      </c>
      <c r="D54" s="285">
        <v>49.199999999999996</v>
      </c>
      <c r="E54" s="284">
        <v>74.100000000000009</v>
      </c>
    </row>
    <row r="55" spans="1:6" s="272" customFormat="1" ht="13">
      <c r="A55" s="287">
        <v>67</v>
      </c>
      <c r="B55" s="285">
        <v>67.800000000000011</v>
      </c>
      <c r="C55" s="285">
        <v>93.399999999999991</v>
      </c>
      <c r="D55" s="285">
        <v>51.5</v>
      </c>
      <c r="E55" s="284">
        <v>78.2</v>
      </c>
    </row>
    <row r="56" spans="1:6" s="272" customFormat="1" ht="13">
      <c r="A56" s="287">
        <v>68</v>
      </c>
      <c r="B56" s="285">
        <v>71.600000000000009</v>
      </c>
      <c r="C56" s="285">
        <v>100.39999999999999</v>
      </c>
      <c r="D56" s="285">
        <v>54.29999999999999</v>
      </c>
      <c r="E56" s="284">
        <v>82</v>
      </c>
    </row>
    <row r="57" spans="1:6" s="272" customFormat="1" ht="13">
      <c r="A57" s="287">
        <v>69</v>
      </c>
      <c r="B57" s="285">
        <v>75.400000000000006</v>
      </c>
      <c r="C57" s="285">
        <v>107.60000000000001</v>
      </c>
      <c r="D57" s="285">
        <v>57</v>
      </c>
      <c r="E57" s="284">
        <v>85.899999999999991</v>
      </c>
    </row>
    <row r="58" spans="1:6" s="272" customFormat="1" ht="14" thickBot="1">
      <c r="A58" s="283">
        <v>70</v>
      </c>
      <c r="B58" s="281">
        <v>79.3</v>
      </c>
      <c r="C58" s="281">
        <v>115</v>
      </c>
      <c r="D58" s="281">
        <v>60</v>
      </c>
      <c r="E58" s="280">
        <v>90</v>
      </c>
    </row>
    <row r="61" spans="1:6">
      <c r="D61" s="279"/>
      <c r="F61" s="276"/>
    </row>
    <row r="62" spans="1:6" s="272" customFormat="1" ht="13">
      <c r="A62" s="276" t="s">
        <v>83</v>
      </c>
      <c r="B62" s="273"/>
      <c r="C62" s="278">
        <v>20000</v>
      </c>
      <c r="D62" s="273"/>
      <c r="E62" s="278"/>
      <c r="F62" s="277"/>
    </row>
    <row r="63" spans="1:6" s="272" customFormat="1" ht="13">
      <c r="B63" s="273"/>
      <c r="C63" s="273"/>
      <c r="D63" s="273"/>
      <c r="E63" s="273"/>
    </row>
    <row r="64" spans="1:6" s="272" customFormat="1" ht="13">
      <c r="A64" s="276" t="s">
        <v>82</v>
      </c>
      <c r="B64" s="273"/>
      <c r="C64" s="273"/>
      <c r="D64" s="273"/>
      <c r="E64" s="273"/>
    </row>
    <row r="65" spans="2:5" s="272" customFormat="1">
      <c r="B65" s="304" t="s">
        <v>96</v>
      </c>
      <c r="C65" s="304"/>
      <c r="D65" s="304"/>
      <c r="E65" s="273"/>
    </row>
    <row r="66" spans="2:5" s="272" customFormat="1" ht="13">
      <c r="B66" s="303" t="s">
        <v>80</v>
      </c>
      <c r="C66" s="303"/>
      <c r="D66" s="303"/>
      <c r="E66" s="273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showGridLines="0" zoomScale="85" zoomScaleNormal="85" zoomScaleSheetLayoutView="85" workbookViewId="0">
      <selection activeCell="Q2" sqref="Q2"/>
    </sheetView>
  </sheetViews>
  <sheetFormatPr baseColWidth="10" defaultColWidth="8.83203125" defaultRowHeight="15"/>
  <cols>
    <col min="1" max="1" width="3.6640625" style="1" customWidth="1"/>
    <col min="2" max="2" width="15.1640625" style="1" customWidth="1"/>
    <col min="3" max="3" width="6.5" style="9" customWidth="1"/>
    <col min="4" max="4" width="6.33203125" style="6" customWidth="1"/>
    <col min="5" max="5" width="2.33203125" style="59" customWidth="1"/>
    <col min="6" max="6" width="16.1640625" style="1" customWidth="1"/>
    <col min="7" max="7" width="5" style="9" customWidth="1"/>
    <col min="8" max="8" width="3.83203125" style="9" customWidth="1"/>
    <col min="9" max="9" width="4.6640625" style="6" customWidth="1"/>
    <col min="10" max="10" width="15.5" style="59" customWidth="1"/>
    <col min="11" max="11" width="5" style="59" customWidth="1"/>
    <col min="12" max="12" width="5.6640625" style="59" customWidth="1"/>
    <col min="13" max="13" width="1.83203125" style="1" customWidth="1"/>
    <col min="14" max="14" width="15.6640625" style="1" customWidth="1"/>
    <col min="15" max="15" width="7" style="9" customWidth="1"/>
    <col min="16" max="16" width="3" style="61" customWidth="1"/>
    <col min="17" max="17" width="12" style="1" customWidth="1"/>
    <col min="18" max="18" width="3.6640625" style="1" customWidth="1"/>
    <col min="19" max="19" width="12.1640625" style="9" customWidth="1"/>
    <col min="20" max="20" width="15.33203125" style="1" customWidth="1"/>
    <col min="21" max="21" width="11" style="1" customWidth="1"/>
    <col min="22" max="22" width="3.5" style="2" customWidth="1"/>
    <col min="23" max="23" width="16" style="2" customWidth="1"/>
    <col min="24" max="24" width="9" style="1" customWidth="1"/>
    <col min="25" max="25" width="26" customWidth="1"/>
    <col min="26" max="26" width="15.1640625" bestFit="1" customWidth="1"/>
  </cols>
  <sheetData>
    <row r="1" spans="2:26" ht="18.75" customHeight="1" thickBot="1">
      <c r="F1" s="28"/>
      <c r="H1" s="1"/>
      <c r="I1" s="1"/>
      <c r="J1" s="99"/>
      <c r="K1" s="99"/>
      <c r="L1" s="99"/>
      <c r="O1" s="17" t="s">
        <v>6</v>
      </c>
      <c r="P1" s="1"/>
      <c r="Q1" s="17" t="s">
        <v>21</v>
      </c>
      <c r="R1" s="18"/>
      <c r="S1" s="17" t="s">
        <v>15</v>
      </c>
      <c r="U1"/>
      <c r="V1"/>
      <c r="W1"/>
      <c r="X1"/>
    </row>
    <row r="2" spans="2:26" ht="22.5" customHeight="1" thickBot="1">
      <c r="B2" s="161"/>
      <c r="C2" s="162"/>
      <c r="D2" s="162"/>
      <c r="E2" s="120"/>
      <c r="F2" s="3"/>
      <c r="G2" s="12" t="s">
        <v>4</v>
      </c>
      <c r="H2" s="1"/>
      <c r="I2" s="163" t="s">
        <v>40</v>
      </c>
      <c r="J2" s="164"/>
      <c r="K2" s="164"/>
      <c r="L2" s="164"/>
      <c r="M2" s="165"/>
      <c r="N2" s="166"/>
      <c r="O2" s="66">
        <v>39</v>
      </c>
      <c r="P2" s="13" t="s">
        <v>0</v>
      </c>
      <c r="Q2" s="66" t="s">
        <v>12</v>
      </c>
      <c r="R2" s="21"/>
      <c r="S2" s="66" t="s">
        <v>18</v>
      </c>
      <c r="U2"/>
      <c r="V2"/>
      <c r="W2"/>
      <c r="X2"/>
    </row>
    <row r="3" spans="2:26" ht="23" customHeight="1" thickBot="1">
      <c r="B3" s="162"/>
      <c r="C3" s="162"/>
      <c r="D3" s="162"/>
      <c r="E3" s="120"/>
      <c r="F3" s="28"/>
      <c r="H3" s="1"/>
      <c r="I3" s="1"/>
      <c r="J3" s="99"/>
      <c r="K3" s="99"/>
      <c r="L3" s="99"/>
      <c r="O3" s="17" t="s">
        <v>6</v>
      </c>
      <c r="P3" s="13"/>
      <c r="Q3" s="25">
        <f>MATCH(Q2,ICU!A3:A13,0)</f>
        <v>6</v>
      </c>
      <c r="R3" s="67"/>
      <c r="S3" s="25">
        <f>MATCH(S2,ICU!B2:E2,0)</f>
        <v>4</v>
      </c>
      <c r="U3"/>
      <c r="V3" s="48"/>
      <c r="W3" s="48"/>
      <c r="X3" s="48"/>
      <c r="Y3" s="48"/>
    </row>
    <row r="4" spans="2:26" ht="22.5" customHeight="1" thickBot="1">
      <c r="B4" s="56" t="s">
        <v>0</v>
      </c>
      <c r="C4" s="57"/>
      <c r="D4" s="57"/>
      <c r="E4" s="57"/>
      <c r="F4" s="29"/>
      <c r="G4" s="12" t="s">
        <v>4</v>
      </c>
      <c r="H4" s="1"/>
      <c r="I4" s="163" t="s">
        <v>41</v>
      </c>
      <c r="J4" s="164"/>
      <c r="K4" s="164"/>
      <c r="L4" s="164"/>
      <c r="M4" s="165"/>
      <c r="N4" s="166"/>
      <c r="O4" s="66">
        <v>37</v>
      </c>
      <c r="P4" s="13"/>
      <c r="Q4" s="77"/>
      <c r="R4" s="21"/>
      <c r="S4" s="47"/>
      <c r="U4"/>
      <c r="V4" s="49"/>
      <c r="W4" s="21"/>
      <c r="X4" s="47"/>
      <c r="Y4" s="48"/>
    </row>
    <row r="5" spans="2:26" ht="35.5" customHeight="1">
      <c r="B5" s="157" t="s">
        <v>54</v>
      </c>
      <c r="C5" s="158"/>
      <c r="D5" s="59"/>
      <c r="F5" s="55"/>
      <c r="H5" s="69"/>
      <c r="I5" s="71"/>
      <c r="J5" s="71"/>
      <c r="K5" s="71"/>
      <c r="L5" s="71"/>
      <c r="M5" s="122"/>
      <c r="N5" s="72"/>
      <c r="O5" s="73"/>
      <c r="P5" s="74"/>
      <c r="Q5" s="74"/>
      <c r="R5" s="75"/>
      <c r="S5" s="70"/>
      <c r="T5" s="76"/>
      <c r="U5" s="7"/>
      <c r="W5" s="49"/>
      <c r="X5" s="21"/>
      <c r="Y5" s="50"/>
      <c r="Z5" s="51"/>
    </row>
    <row r="6" spans="2:26" ht="17.25" customHeight="1">
      <c r="B6" s="3"/>
      <c r="F6" s="43"/>
      <c r="H6" s="10"/>
      <c r="J6" s="3" t="s">
        <v>0</v>
      </c>
      <c r="S6" s="10"/>
      <c r="U6" s="7"/>
      <c r="V6" s="13"/>
      <c r="W6" s="13"/>
      <c r="X6" s="7"/>
      <c r="Y6" s="48"/>
      <c r="Z6" s="52"/>
    </row>
    <row r="7" spans="2:26" ht="24">
      <c r="B7" s="4" t="s">
        <v>1</v>
      </c>
      <c r="F7" s="4" t="s">
        <v>35</v>
      </c>
      <c r="H7" s="10"/>
      <c r="J7" s="4" t="s">
        <v>2</v>
      </c>
      <c r="K7" s="58"/>
      <c r="L7" s="99"/>
      <c r="N7" s="4" t="s">
        <v>3</v>
      </c>
      <c r="R7" s="104"/>
      <c r="S7" s="73"/>
      <c r="T7" s="74"/>
      <c r="U7" s="14"/>
      <c r="V7" s="13"/>
      <c r="W7" s="13"/>
      <c r="X7" s="7"/>
      <c r="Y7" s="48"/>
      <c r="Z7" s="52"/>
    </row>
    <row r="8" spans="2:26" ht="9" customHeight="1" thickBot="1">
      <c r="H8" s="44"/>
      <c r="J8" s="99"/>
      <c r="K8" s="58"/>
      <c r="L8" s="99"/>
      <c r="R8" s="74"/>
      <c r="S8" s="73"/>
      <c r="T8" s="74"/>
      <c r="U8" s="7"/>
      <c r="V8" s="13"/>
      <c r="W8" s="13"/>
      <c r="X8" s="7"/>
      <c r="Y8" s="48"/>
      <c r="Z8" s="48"/>
    </row>
    <row r="9" spans="2:26">
      <c r="B9" s="80" t="s">
        <v>0</v>
      </c>
      <c r="C9" s="167" t="s">
        <v>0</v>
      </c>
      <c r="D9" s="168"/>
      <c r="E9" s="121"/>
      <c r="F9" s="85"/>
      <c r="G9" s="10"/>
      <c r="H9" s="10"/>
      <c r="I9" s="6" t="s">
        <v>0</v>
      </c>
      <c r="J9" s="110" t="s">
        <v>0</v>
      </c>
      <c r="K9" s="10"/>
      <c r="L9" s="99"/>
      <c r="M9" s="98"/>
      <c r="N9" s="26" t="s">
        <v>0</v>
      </c>
      <c r="O9" s="10"/>
      <c r="P9" s="68"/>
      <c r="R9" s="74"/>
      <c r="S9" s="73"/>
      <c r="T9" s="74"/>
      <c r="U9" s="7"/>
      <c r="V9" s="13"/>
      <c r="W9" s="13"/>
      <c r="X9" s="7"/>
      <c r="Y9" s="48"/>
      <c r="Z9" s="48"/>
    </row>
    <row r="10" spans="2:26" ht="16.5" customHeight="1">
      <c r="B10" s="81">
        <f>INDEX('Cancer Combined'!M3:Q13,Q3,S3)</f>
        <v>131.19999999999999</v>
      </c>
      <c r="C10" s="169" t="s">
        <v>42</v>
      </c>
      <c r="D10" s="170"/>
      <c r="E10" s="125"/>
      <c r="F10" s="86">
        <f>INDEX(ICU!B3:E13,Q3,S3)</f>
        <v>92.6</v>
      </c>
      <c r="G10" s="169" t="s">
        <v>42</v>
      </c>
      <c r="H10" s="170"/>
      <c r="I10" s="171"/>
      <c r="J10" s="111">
        <f>INDEX('Cardio Combined'!M3:Q13,Q3,S3)</f>
        <v>119.7</v>
      </c>
      <c r="K10" s="169" t="s">
        <v>42</v>
      </c>
      <c r="L10" s="170"/>
      <c r="M10" s="171"/>
      <c r="N10" s="114">
        <f>INDEX(Injurcare!B3:E13,Q3,S3)</f>
        <v>135.6</v>
      </c>
      <c r="O10" s="172" t="s">
        <v>55</v>
      </c>
      <c r="P10" s="173"/>
      <c r="Q10" s="174"/>
      <c r="R10" s="105"/>
      <c r="S10" s="106"/>
      <c r="T10" s="71"/>
      <c r="U10" s="7"/>
      <c r="V10" s="13"/>
      <c r="W10" s="13"/>
      <c r="X10" s="7"/>
      <c r="Y10" s="48"/>
      <c r="Z10" s="48"/>
    </row>
    <row r="11" spans="2:26" ht="16" thickBot="1">
      <c r="B11" s="82"/>
      <c r="C11" s="10" t="s">
        <v>0</v>
      </c>
      <c r="D11" s="8"/>
      <c r="E11" s="8"/>
      <c r="F11" s="87"/>
      <c r="G11" s="175" t="s">
        <v>0</v>
      </c>
      <c r="H11" s="176"/>
      <c r="I11" s="171"/>
      <c r="J11" s="112"/>
      <c r="K11" s="175" t="s">
        <v>0</v>
      </c>
      <c r="L11" s="176"/>
      <c r="M11" s="171"/>
      <c r="N11" s="115"/>
      <c r="O11" s="10"/>
      <c r="P11" s="68"/>
      <c r="R11" s="74"/>
      <c r="S11" s="73"/>
      <c r="T11" s="107"/>
      <c r="U11" s="7"/>
      <c r="V11" s="13"/>
      <c r="W11" s="13"/>
      <c r="X11" s="7"/>
      <c r="Y11" s="48"/>
      <c r="Z11" s="48"/>
    </row>
    <row r="12" spans="2:26">
      <c r="B12" s="83" t="s">
        <v>0</v>
      </c>
      <c r="C12" s="167" t="s">
        <v>0</v>
      </c>
      <c r="D12" s="168"/>
      <c r="E12" s="121"/>
      <c r="F12" s="85"/>
      <c r="G12" s="10"/>
      <c r="H12" s="10"/>
      <c r="I12" s="6" t="s">
        <v>0</v>
      </c>
      <c r="J12" s="110" t="s">
        <v>0</v>
      </c>
      <c r="K12" s="10"/>
      <c r="L12" s="10"/>
      <c r="M12" s="59" t="s">
        <v>0</v>
      </c>
      <c r="N12" s="116" t="s">
        <v>0</v>
      </c>
      <c r="O12" s="10"/>
      <c r="P12" s="68"/>
      <c r="R12" s="74"/>
      <c r="S12" s="73"/>
      <c r="T12" s="107"/>
      <c r="U12" s="7"/>
      <c r="V12" s="13"/>
    </row>
    <row r="13" spans="2:26" ht="15" customHeight="1">
      <c r="B13" s="81">
        <f>INDEX('Cancer Combined'!M17:Q27,Q3,S3)</f>
        <v>74.400000000000006</v>
      </c>
      <c r="C13" s="179" t="s">
        <v>43</v>
      </c>
      <c r="D13" s="171"/>
      <c r="E13" s="124"/>
      <c r="F13" s="86">
        <f>INDEX(ICU!B17:E27,Q3,S3)</f>
        <v>51.8</v>
      </c>
      <c r="G13" s="179" t="s">
        <v>43</v>
      </c>
      <c r="H13" s="171"/>
      <c r="I13" s="171"/>
      <c r="J13" s="111">
        <f>INDEX('Cardio Combined'!M17:Q27,Q3,S3)</f>
        <v>66.099999999999994</v>
      </c>
      <c r="K13" s="179" t="s">
        <v>43</v>
      </c>
      <c r="L13" s="171"/>
      <c r="M13" s="171"/>
      <c r="N13" s="114">
        <f>INDEX(Injurcare!B17:E27,Q3,S3)</f>
        <v>7.8</v>
      </c>
      <c r="O13" s="172" t="s">
        <v>56</v>
      </c>
      <c r="P13" s="173"/>
      <c r="Q13" s="174"/>
      <c r="R13" s="105"/>
      <c r="S13" s="108"/>
      <c r="T13" s="71"/>
      <c r="U13" s="7"/>
      <c r="V13" s="13"/>
    </row>
    <row r="14" spans="2:26" ht="16" thickBot="1">
      <c r="B14" s="84"/>
      <c r="C14" s="10" t="s">
        <v>0</v>
      </c>
      <c r="D14" s="8"/>
      <c r="E14" s="8"/>
      <c r="F14" s="87"/>
      <c r="G14" s="178" t="s">
        <v>0</v>
      </c>
      <c r="H14" s="176"/>
      <c r="I14" s="171"/>
      <c r="J14" s="113"/>
      <c r="K14" s="178" t="s">
        <v>0</v>
      </c>
      <c r="L14" s="176"/>
      <c r="M14" s="171"/>
      <c r="N14" s="115"/>
      <c r="O14" s="10"/>
      <c r="P14" s="68"/>
      <c r="R14" s="74"/>
      <c r="S14" s="73"/>
      <c r="T14" s="107"/>
      <c r="U14" s="7"/>
      <c r="V14" s="7"/>
    </row>
    <row r="15" spans="2:26">
      <c r="B15" s="83"/>
      <c r="C15" s="167" t="s">
        <v>0</v>
      </c>
      <c r="D15" s="168"/>
      <c r="E15" s="121"/>
      <c r="F15" s="85"/>
      <c r="G15" s="10"/>
      <c r="I15" s="6" t="s">
        <v>0</v>
      </c>
      <c r="J15" s="110"/>
      <c r="K15" s="10"/>
      <c r="L15" s="58"/>
      <c r="M15" s="59" t="s">
        <v>0</v>
      </c>
      <c r="N15" s="116"/>
      <c r="O15" s="10"/>
      <c r="P15" s="68"/>
      <c r="R15" s="74"/>
      <c r="S15" s="73"/>
      <c r="T15" s="107"/>
      <c r="U15" s="7"/>
      <c r="V15" s="13"/>
    </row>
    <row r="16" spans="2:26" ht="15" customHeight="1">
      <c r="B16" s="81">
        <f>INDEX('Cancer Combined'!M31:Q41,Q3,S3)</f>
        <v>46</v>
      </c>
      <c r="C16" s="179" t="s">
        <v>44</v>
      </c>
      <c r="D16" s="171"/>
      <c r="E16" s="124"/>
      <c r="F16" s="86">
        <f>INDEX(ICU!B31:E41,Q3,S3)</f>
        <v>31.4</v>
      </c>
      <c r="G16" s="179" t="s">
        <v>44</v>
      </c>
      <c r="H16" s="176"/>
      <c r="I16" s="171"/>
      <c r="J16" s="111">
        <f>INDEX('Cardio Combined'!M31:Q41,Q3,S3)</f>
        <v>39.299999999999997</v>
      </c>
      <c r="K16" s="179" t="s">
        <v>44</v>
      </c>
      <c r="L16" s="176"/>
      <c r="M16" s="171"/>
      <c r="N16" s="114">
        <f>INDEX(Injurcare!B31:E41,Q3,S3)</f>
        <v>38.4</v>
      </c>
      <c r="O16" s="172" t="s">
        <v>57</v>
      </c>
      <c r="P16" s="173"/>
      <c r="Q16" s="174"/>
      <c r="R16" s="105"/>
      <c r="S16" s="108"/>
      <c r="T16" s="71"/>
      <c r="U16" s="7"/>
      <c r="V16" s="13"/>
    </row>
    <row r="17" spans="1:24" ht="16" thickBot="1">
      <c r="B17" s="82"/>
      <c r="C17" s="10" t="s">
        <v>0</v>
      </c>
      <c r="D17" s="8"/>
      <c r="E17" s="8"/>
      <c r="F17" s="88"/>
      <c r="G17" s="45" t="s">
        <v>0</v>
      </c>
      <c r="J17" s="112"/>
      <c r="K17" s="45" t="s">
        <v>0</v>
      </c>
      <c r="L17" s="58"/>
      <c r="M17" s="59"/>
      <c r="N17" s="115"/>
      <c r="O17" s="10"/>
      <c r="R17" s="74"/>
      <c r="S17" s="73"/>
      <c r="T17" s="74"/>
      <c r="U17" s="7"/>
      <c r="V17" s="13"/>
    </row>
    <row r="18" spans="1:24">
      <c r="A18" s="61"/>
      <c r="B18" s="83"/>
      <c r="C18" s="10"/>
      <c r="D18" s="8"/>
      <c r="E18" s="8"/>
      <c r="F18" s="85"/>
      <c r="G18" s="64"/>
      <c r="H18" s="58" t="s">
        <v>0</v>
      </c>
      <c r="I18" s="59"/>
      <c r="J18" s="110"/>
      <c r="K18" s="64"/>
      <c r="L18" s="58" t="s">
        <v>0</v>
      </c>
      <c r="M18" s="59"/>
      <c r="N18" s="116"/>
      <c r="O18" s="65"/>
      <c r="P18" s="60"/>
      <c r="Q18" s="60"/>
      <c r="R18" s="74"/>
      <c r="S18" s="73"/>
      <c r="T18" s="74"/>
      <c r="U18" s="7"/>
      <c r="V18" s="13"/>
      <c r="X18" s="61"/>
    </row>
    <row r="19" spans="1:24" ht="19">
      <c r="A19" s="61"/>
      <c r="B19" s="81">
        <f>INDEX('Cancer Combined'!M45:Q55,Q3,S3)</f>
        <v>31.8</v>
      </c>
      <c r="C19" s="179" t="s">
        <v>45</v>
      </c>
      <c r="D19" s="171"/>
      <c r="E19" s="124"/>
      <c r="F19" s="86">
        <f>INDEX(ICU!B45:E55,Q3,S3)</f>
        <v>21.2</v>
      </c>
      <c r="G19" s="179" t="s">
        <v>45</v>
      </c>
      <c r="H19" s="171"/>
      <c r="I19" s="180"/>
      <c r="J19" s="111">
        <f>INDEX('Cardio Combined'!M45:Q55,Q3,S3)</f>
        <v>25.9</v>
      </c>
      <c r="K19" s="179" t="s">
        <v>45</v>
      </c>
      <c r="L19" s="171"/>
      <c r="M19" s="180"/>
      <c r="N19" s="114">
        <f>INDEX(Injurcare!B45:E55,Q3,S3)</f>
        <v>22.2</v>
      </c>
      <c r="O19" s="177" t="s">
        <v>58</v>
      </c>
      <c r="P19" s="168"/>
      <c r="Q19" s="174"/>
      <c r="R19" s="74"/>
      <c r="S19" s="73"/>
      <c r="T19" s="74"/>
      <c r="U19" s="7"/>
      <c r="V19" s="13"/>
      <c r="X19" s="61"/>
    </row>
    <row r="20" spans="1:24" ht="16" thickBot="1">
      <c r="A20" s="61"/>
      <c r="B20" s="82"/>
      <c r="C20" s="10"/>
      <c r="D20" s="8"/>
      <c r="E20" s="8"/>
      <c r="F20" s="88"/>
      <c r="G20" s="64"/>
      <c r="H20" s="58"/>
      <c r="I20" s="59"/>
      <c r="J20" s="112"/>
      <c r="K20" s="65"/>
      <c r="L20" s="60"/>
      <c r="M20" s="60"/>
      <c r="N20" s="27"/>
      <c r="O20" s="65"/>
      <c r="P20" s="60"/>
      <c r="Q20" s="60"/>
      <c r="R20" s="74"/>
      <c r="S20" s="73"/>
      <c r="T20" s="74"/>
      <c r="U20" s="7"/>
      <c r="V20" s="13"/>
      <c r="X20" s="61"/>
    </row>
    <row r="21" spans="1:24">
      <c r="F21" s="43"/>
      <c r="R21" s="74"/>
      <c r="S21" s="73"/>
      <c r="T21" s="74"/>
    </row>
    <row r="22" spans="1:24">
      <c r="F22" s="7"/>
      <c r="I22" s="8"/>
      <c r="J22" s="8"/>
      <c r="K22" s="8"/>
      <c r="L22" s="8"/>
      <c r="R22" s="74"/>
      <c r="S22" s="73"/>
      <c r="T22" s="74"/>
    </row>
    <row r="23" spans="1:24" s="34" customFormat="1" ht="20" thickBot="1">
      <c r="A23" s="30"/>
      <c r="B23" s="181" t="s">
        <v>33</v>
      </c>
      <c r="C23" s="229"/>
      <c r="D23" s="31"/>
      <c r="E23" s="31"/>
      <c r="F23" s="181" t="s">
        <v>33</v>
      </c>
      <c r="G23" s="229"/>
      <c r="H23" s="9"/>
      <c r="I23" s="6"/>
      <c r="J23" s="181" t="s">
        <v>33</v>
      </c>
      <c r="K23" s="229"/>
      <c r="L23" s="59"/>
      <c r="M23" s="32"/>
      <c r="N23" s="181" t="s">
        <v>33</v>
      </c>
      <c r="O23" s="229"/>
      <c r="P23" s="32"/>
      <c r="Q23" s="32"/>
      <c r="R23" s="182"/>
      <c r="S23" s="183"/>
      <c r="T23" s="109"/>
      <c r="U23" s="33"/>
      <c r="V23" s="33"/>
      <c r="W23" s="32"/>
      <c r="X23" s="30"/>
    </row>
    <row r="24" spans="1:24" ht="12" customHeight="1">
      <c r="B24" s="184">
        <v>58.5</v>
      </c>
      <c r="C24" s="185"/>
      <c r="D24" s="89"/>
      <c r="E24" s="89"/>
      <c r="F24" s="184">
        <v>28.5</v>
      </c>
      <c r="G24" s="190"/>
      <c r="H24" s="90"/>
      <c r="I24" s="89"/>
      <c r="J24" s="184">
        <v>34.299999999999997</v>
      </c>
      <c r="K24" s="190"/>
      <c r="L24" s="89"/>
      <c r="M24" s="91"/>
      <c r="N24" s="184">
        <v>64.400000000000006</v>
      </c>
      <c r="O24" s="185"/>
      <c r="P24" s="91"/>
      <c r="Q24" s="91"/>
      <c r="R24" s="195"/>
      <c r="S24" s="196"/>
      <c r="T24" s="107"/>
      <c r="U24" s="13"/>
      <c r="V24" s="13"/>
    </row>
    <row r="25" spans="1:24" ht="12" customHeight="1">
      <c r="B25" s="186"/>
      <c r="C25" s="187"/>
      <c r="D25" s="89"/>
      <c r="E25" s="89"/>
      <c r="F25" s="191"/>
      <c r="G25" s="192"/>
      <c r="H25" s="92"/>
      <c r="I25" s="89"/>
      <c r="J25" s="191"/>
      <c r="K25" s="192"/>
      <c r="L25" s="89"/>
      <c r="M25" s="91"/>
      <c r="N25" s="186"/>
      <c r="O25" s="187"/>
      <c r="P25" s="91"/>
      <c r="Q25" s="91"/>
      <c r="R25" s="197"/>
      <c r="S25" s="196"/>
      <c r="T25" s="107"/>
      <c r="U25" s="13"/>
      <c r="V25" s="13"/>
    </row>
    <row r="26" spans="1:24" ht="12" customHeight="1" thickBot="1">
      <c r="B26" s="188"/>
      <c r="C26" s="189"/>
      <c r="D26" s="89"/>
      <c r="E26" s="89"/>
      <c r="F26" s="193"/>
      <c r="G26" s="194"/>
      <c r="H26" s="92"/>
      <c r="I26" s="93"/>
      <c r="J26" s="193"/>
      <c r="K26" s="194"/>
      <c r="L26" s="93"/>
      <c r="M26" s="91"/>
      <c r="N26" s="188"/>
      <c r="O26" s="189"/>
      <c r="P26" s="91"/>
      <c r="Q26" s="91"/>
      <c r="R26" s="197"/>
      <c r="S26" s="196"/>
      <c r="T26" s="107"/>
      <c r="U26" s="13"/>
      <c r="V26" s="13"/>
    </row>
    <row r="27" spans="1:24">
      <c r="J27" s="99"/>
      <c r="K27" s="58"/>
      <c r="R27" s="74"/>
      <c r="S27" s="73"/>
      <c r="T27" s="74"/>
    </row>
    <row r="28" spans="1:24" s="22" customFormat="1" ht="20" thickBot="1">
      <c r="A28" s="198" t="s">
        <v>28</v>
      </c>
      <c r="B28" s="180"/>
      <c r="C28" s="180"/>
      <c r="D28" s="20"/>
      <c r="E28" s="20"/>
      <c r="F28" s="16" t="s">
        <v>36</v>
      </c>
      <c r="G28" s="38"/>
      <c r="H28" s="9"/>
      <c r="I28" s="6"/>
      <c r="J28" s="102" t="s">
        <v>36</v>
      </c>
      <c r="K28" s="103"/>
      <c r="L28" s="59"/>
      <c r="M28" s="18"/>
      <c r="N28" s="199" t="s">
        <v>5</v>
      </c>
      <c r="O28" s="200"/>
      <c r="P28" s="62"/>
      <c r="Q28" s="18"/>
      <c r="R28" s="201"/>
      <c r="S28" s="160"/>
      <c r="T28" s="70"/>
      <c r="U28" s="21"/>
      <c r="V28" s="21"/>
      <c r="W28" s="18"/>
      <c r="X28" s="19"/>
    </row>
    <row r="29" spans="1:24" ht="13.5" customHeight="1">
      <c r="B29" s="202">
        <f>IF(ISERROR(SUM(B24*12*20))," ",SUM(B24*12*20))</f>
        <v>14040</v>
      </c>
      <c r="C29" s="203"/>
      <c r="D29" s="89"/>
      <c r="E29" s="89"/>
      <c r="F29" s="202">
        <f>IF(ISERROR(SUM(F24*12*20))," ",SUM(F24*12*20))</f>
        <v>6840</v>
      </c>
      <c r="G29" s="203"/>
      <c r="H29" s="94"/>
      <c r="I29" s="89"/>
      <c r="J29" s="202">
        <f>IF(ISERROR(SUM(J24*12*20))," ",SUM(J24*12*20))</f>
        <v>8232</v>
      </c>
      <c r="K29" s="203"/>
      <c r="L29" s="89"/>
      <c r="M29" s="95"/>
      <c r="N29" s="202">
        <f>IF(ISERROR(SUM(N24*12*20))," ",SUM(N24*12*20))</f>
        <v>15456.000000000002</v>
      </c>
      <c r="O29" s="203"/>
      <c r="P29" s="95"/>
      <c r="Q29" s="95"/>
      <c r="R29" s="208"/>
      <c r="S29" s="209"/>
      <c r="T29" s="74"/>
      <c r="U29" s="7"/>
      <c r="V29" s="10"/>
      <c r="W29" s="10"/>
    </row>
    <row r="30" spans="1:24" ht="13.5" customHeight="1">
      <c r="B30" s="204"/>
      <c r="C30" s="205"/>
      <c r="D30" s="89"/>
      <c r="E30" s="89"/>
      <c r="F30" s="204"/>
      <c r="G30" s="205"/>
      <c r="H30" s="96"/>
      <c r="I30" s="89"/>
      <c r="J30" s="204"/>
      <c r="K30" s="205"/>
      <c r="L30" s="89"/>
      <c r="M30" s="95"/>
      <c r="N30" s="204">
        <f>SUM(N25*12)*20</f>
        <v>0</v>
      </c>
      <c r="O30" s="205"/>
      <c r="P30" s="95"/>
      <c r="Q30" s="95"/>
      <c r="R30" s="209"/>
      <c r="S30" s="209"/>
      <c r="T30" s="74"/>
      <c r="U30" s="7"/>
      <c r="V30" s="10"/>
      <c r="W30" s="10"/>
    </row>
    <row r="31" spans="1:24" ht="13.5" customHeight="1" thickBot="1">
      <c r="B31" s="206"/>
      <c r="C31" s="207"/>
      <c r="D31" s="89"/>
      <c r="E31" s="89"/>
      <c r="F31" s="206"/>
      <c r="G31" s="207"/>
      <c r="H31" s="96"/>
      <c r="I31" s="97"/>
      <c r="J31" s="206"/>
      <c r="K31" s="207"/>
      <c r="L31" s="97"/>
      <c r="M31" s="95"/>
      <c r="N31" s="206"/>
      <c r="O31" s="207"/>
      <c r="P31" s="95"/>
      <c r="Q31" s="95"/>
      <c r="R31" s="209"/>
      <c r="S31" s="209"/>
      <c r="T31" s="74"/>
      <c r="U31" s="7"/>
      <c r="V31" s="10"/>
      <c r="W31" s="10"/>
    </row>
    <row r="32" spans="1:24">
      <c r="H32" s="10"/>
      <c r="R32" s="74"/>
      <c r="S32" s="73"/>
      <c r="T32" s="74"/>
    </row>
    <row r="33" spans="1:24" ht="16" thickBot="1">
      <c r="M33" s="100"/>
      <c r="R33" s="74"/>
      <c r="S33" s="73"/>
      <c r="T33" s="74"/>
    </row>
    <row r="34" spans="1:24" ht="18" customHeight="1">
      <c r="B34" s="210">
        <f>SUM(B24,F24,N24,R24,J24)</f>
        <v>185.7</v>
      </c>
      <c r="C34" s="211"/>
      <c r="D34" s="39" t="s">
        <v>30</v>
      </c>
      <c r="E34" s="101"/>
      <c r="F34" s="42"/>
      <c r="G34" s="11"/>
      <c r="H34" s="10"/>
      <c r="I34" s="119" t="s">
        <v>0</v>
      </c>
      <c r="J34" s="210">
        <f>SUM(B34*12)*20</f>
        <v>44567.999999999993</v>
      </c>
      <c r="K34" s="216"/>
      <c r="L34" s="217"/>
      <c r="M34" s="118"/>
      <c r="N34" s="3" t="s">
        <v>29</v>
      </c>
      <c r="O34" s="11"/>
      <c r="P34" s="63"/>
      <c r="Q34" s="23"/>
      <c r="R34" s="23"/>
      <c r="S34" s="35"/>
      <c r="T34" s="23"/>
      <c r="U34" s="23"/>
    </row>
    <row r="35" spans="1:24" ht="18" customHeight="1">
      <c r="B35" s="212"/>
      <c r="C35" s="213"/>
      <c r="D35" s="5" t="s">
        <v>37</v>
      </c>
      <c r="E35" s="5"/>
      <c r="F35" s="3"/>
      <c r="G35" s="11"/>
      <c r="H35" s="10"/>
      <c r="I35" s="118"/>
      <c r="J35" s="218"/>
      <c r="K35" s="228"/>
      <c r="L35" s="220"/>
      <c r="M35" s="118"/>
      <c r="N35" s="224" t="s">
        <v>32</v>
      </c>
      <c r="O35" s="225"/>
      <c r="P35" s="225"/>
      <c r="Q35" s="23"/>
      <c r="R35" s="23"/>
      <c r="S35" s="35"/>
      <c r="T35" s="23"/>
      <c r="U35" s="23"/>
    </row>
    <row r="36" spans="1:24" ht="18" customHeight="1" thickBot="1">
      <c r="B36" s="214"/>
      <c r="C36" s="215"/>
      <c r="D36" s="5"/>
      <c r="E36" s="5"/>
      <c r="F36" s="40" t="s">
        <v>70</v>
      </c>
      <c r="G36" s="41"/>
      <c r="H36" s="10"/>
      <c r="I36" s="118"/>
      <c r="J36" s="221"/>
      <c r="K36" s="222"/>
      <c r="L36" s="223"/>
      <c r="M36" s="118"/>
      <c r="N36" s="101" t="s">
        <v>0</v>
      </c>
      <c r="O36" s="226" t="s">
        <v>31</v>
      </c>
      <c r="P36" s="227"/>
      <c r="Q36" s="227"/>
      <c r="R36" s="227"/>
      <c r="S36" s="36"/>
      <c r="T36" s="24"/>
      <c r="U36" s="24"/>
    </row>
    <row r="39" spans="1:24" ht="12" customHeight="1">
      <c r="C39" s="46" t="s">
        <v>34</v>
      </c>
      <c r="D39" s="37"/>
      <c r="E39" s="37"/>
      <c r="F39" s="37"/>
      <c r="G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1:24" ht="12" customHeight="1">
      <c r="A40" s="53"/>
      <c r="B40" s="53"/>
      <c r="C40" s="46"/>
      <c r="D40" s="37"/>
      <c r="E40" s="37"/>
      <c r="F40" s="37"/>
      <c r="G40" s="37"/>
      <c r="H40" s="54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53"/>
      <c r="U40" s="53"/>
      <c r="X40" s="53"/>
    </row>
    <row r="41" spans="1:24" ht="12" customHeight="1">
      <c r="A41" s="53"/>
      <c r="B41" s="53"/>
      <c r="C41" s="46"/>
      <c r="D41" s="37"/>
      <c r="E41" s="37"/>
      <c r="F41" s="37"/>
      <c r="G41" s="37"/>
      <c r="H41" s="54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53"/>
      <c r="U41" s="53"/>
      <c r="X41" s="53"/>
    </row>
    <row r="42" spans="1:24" ht="14" customHeight="1">
      <c r="B42" s="9"/>
      <c r="C42" s="1"/>
      <c r="D42" s="1"/>
      <c r="E42" s="99"/>
      <c r="F42" s="2"/>
      <c r="G42" s="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B43" s="9"/>
      <c r="C43" s="1"/>
      <c r="D43" s="1"/>
      <c r="E43" s="99"/>
      <c r="F43" s="2"/>
      <c r="G43" s="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8.5" customHeight="1">
      <c r="B44" s="9"/>
      <c r="C44" s="1"/>
      <c r="D44" s="1"/>
      <c r="E44" s="99"/>
      <c r="F44" s="2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14.5" customHeight="1">
      <c r="C45" s="2"/>
      <c r="D45" s="2"/>
      <c r="E45" s="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14.5" customHeight="1">
      <c r="C46" s="2"/>
      <c r="D46" s="2"/>
      <c r="E46" s="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15" customHeight="1">
      <c r="C47" s="2"/>
      <c r="D47" s="2"/>
      <c r="E47" s="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B48" s="9"/>
      <c r="C48" s="1"/>
      <c r="D48" s="1"/>
      <c r="E48" s="99"/>
      <c r="F48" s="2"/>
      <c r="G48" s="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>
      <c r="A49" s="53"/>
      <c r="B49" s="53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>
      <c r="B50" s="9"/>
      <c r="C50" s="1"/>
      <c r="D50" s="1"/>
      <c r="E50" s="99"/>
      <c r="F50" s="2"/>
      <c r="G50" s="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12" customHeight="1">
      <c r="B51" s="9"/>
      <c r="C51" s="1"/>
      <c r="D51" s="1"/>
      <c r="E51" s="99"/>
      <c r="F51" s="2"/>
      <c r="G51" s="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1.5" customHeight="1">
      <c r="B52" s="9"/>
      <c r="C52" s="1"/>
      <c r="D52" s="1"/>
      <c r="E52" s="99"/>
      <c r="F52" s="2"/>
      <c r="G52" s="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1.5" customHeight="1">
      <c r="B53" s="9"/>
      <c r="C53" s="1"/>
      <c r="D53" s="1"/>
      <c r="E53" s="99"/>
      <c r="F53" s="2"/>
      <c r="G53" s="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1.5" customHeight="1">
      <c r="B54" s="9"/>
      <c r="C54" s="1"/>
      <c r="D54" s="1"/>
      <c r="E54" s="99"/>
      <c r="F54" s="2"/>
      <c r="G54" s="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1.5" customHeight="1">
      <c r="B55" s="9"/>
      <c r="C55" s="1"/>
      <c r="D55" s="1"/>
      <c r="E55" s="99"/>
      <c r="F55" s="2"/>
      <c r="G55" s="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1.5" customHeight="1">
      <c r="A56" s="58"/>
      <c r="B56" s="55"/>
      <c r="C56" s="55"/>
      <c r="D56" s="55"/>
      <c r="E56" s="99"/>
      <c r="F56" s="58"/>
      <c r="G56" s="55"/>
      <c r="H56" s="55"/>
      <c r="I56" s="2"/>
      <c r="J56" s="2"/>
      <c r="K56" s="2"/>
      <c r="L56" s="2"/>
      <c r="M56"/>
      <c r="N56"/>
      <c r="O56"/>
      <c r="Q56"/>
      <c r="R56"/>
      <c r="S56"/>
      <c r="T56"/>
      <c r="U56"/>
      <c r="V56"/>
      <c r="W56"/>
      <c r="X56"/>
    </row>
    <row r="57" spans="1:24" ht="21.5" customHeight="1">
      <c r="A57" s="58"/>
      <c r="B57" s="55"/>
      <c r="C57" s="55"/>
      <c r="D57" s="55"/>
      <c r="E57" s="99"/>
      <c r="F57" s="58"/>
      <c r="G57" s="55"/>
      <c r="H57" s="55"/>
      <c r="I57" s="2"/>
      <c r="J57" s="2"/>
      <c r="K57" s="2"/>
      <c r="L57" s="2"/>
      <c r="M57"/>
      <c r="N57"/>
      <c r="O57"/>
      <c r="Q57"/>
      <c r="R57"/>
      <c r="S57"/>
      <c r="T57"/>
      <c r="U57"/>
      <c r="V57"/>
      <c r="W57"/>
      <c r="X57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49">
    <mergeCell ref="B2:D3"/>
    <mergeCell ref="R23:S23"/>
    <mergeCell ref="C9:D9"/>
    <mergeCell ref="B5:C5"/>
    <mergeCell ref="G14:I14"/>
    <mergeCell ref="G19:I19"/>
    <mergeCell ref="G11:I11"/>
    <mergeCell ref="I2:N2"/>
    <mergeCell ref="I4:N4"/>
    <mergeCell ref="K10:M10"/>
    <mergeCell ref="K11:M11"/>
    <mergeCell ref="K13:M13"/>
    <mergeCell ref="K14:M14"/>
    <mergeCell ref="K16:M16"/>
    <mergeCell ref="K19:M19"/>
    <mergeCell ref="G10:I10"/>
    <mergeCell ref="G13:I13"/>
    <mergeCell ref="R24:S26"/>
    <mergeCell ref="A28:C28"/>
    <mergeCell ref="N23:O23"/>
    <mergeCell ref="B23:C23"/>
    <mergeCell ref="F24:G26"/>
    <mergeCell ref="J24:K26"/>
    <mergeCell ref="F23:G23"/>
    <mergeCell ref="J23:K23"/>
    <mergeCell ref="C15:D15"/>
    <mergeCell ref="B24:C26"/>
    <mergeCell ref="G16:I16"/>
    <mergeCell ref="O36:R36"/>
    <mergeCell ref="R28:S28"/>
    <mergeCell ref="R29:S31"/>
    <mergeCell ref="B34:C36"/>
    <mergeCell ref="N35:P35"/>
    <mergeCell ref="B29:C31"/>
    <mergeCell ref="F29:G31"/>
    <mergeCell ref="N29:O31"/>
    <mergeCell ref="N28:O28"/>
    <mergeCell ref="J34:L36"/>
    <mergeCell ref="J29:K31"/>
    <mergeCell ref="O10:Q10"/>
    <mergeCell ref="O13:Q13"/>
    <mergeCell ref="O16:Q16"/>
    <mergeCell ref="O19:Q19"/>
    <mergeCell ref="N24:O26"/>
    <mergeCell ref="C12:D12"/>
    <mergeCell ref="C10:D10"/>
    <mergeCell ref="C13:D13"/>
    <mergeCell ref="C16:D16"/>
    <mergeCell ref="C19:D19"/>
  </mergeCells>
  <dataValidations count="1">
    <dataValidation type="list" allowBlank="1" showInputMessage="1" showErrorMessage="1" sqref="S2" xr:uid="{00000000-0002-0000-0100-000000000000}">
      <formula1>"Individual,Couple,SParent,Family"</formula1>
    </dataValidation>
  </dataValidations>
  <pageMargins left="0.7" right="0.7" top="0.75" bottom="0.75" header="0.3" footer="0.3"/>
  <pageSetup scale="75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ICU!$A$3:$A$13</xm:f>
          </x14:formula1>
          <xm:sqref>Q2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E55" sqref="A1:E55"/>
    </sheetView>
  </sheetViews>
  <sheetFormatPr baseColWidth="10" defaultColWidth="8.83203125" defaultRowHeight="15"/>
  <cols>
    <col min="1" max="1" width="12.5" style="1" customWidth="1"/>
    <col min="2" max="5" width="17.33203125" style="78" customWidth="1"/>
  </cols>
  <sheetData>
    <row r="1" spans="1:5">
      <c r="A1" s="1" t="s">
        <v>46</v>
      </c>
    </row>
    <row r="2" spans="1:5">
      <c r="A2" s="1" t="s">
        <v>7</v>
      </c>
      <c r="B2" s="78" t="s">
        <v>16</v>
      </c>
      <c r="C2" s="78" t="s">
        <v>17</v>
      </c>
      <c r="D2" s="78" t="s">
        <v>19</v>
      </c>
      <c r="E2" s="78" t="s">
        <v>18</v>
      </c>
    </row>
    <row r="3" spans="1:5">
      <c r="A3" s="1" t="s">
        <v>10</v>
      </c>
      <c r="B3" s="78">
        <v>25.2</v>
      </c>
      <c r="C3" s="78">
        <v>38.200000000000003</v>
      </c>
      <c r="D3" s="78">
        <v>29.2</v>
      </c>
      <c r="E3" s="78">
        <v>42.2</v>
      </c>
    </row>
    <row r="4" spans="1:5">
      <c r="A4" s="1" t="s">
        <v>8</v>
      </c>
      <c r="B4" s="78">
        <v>27.8</v>
      </c>
      <c r="C4" s="78">
        <v>42.2</v>
      </c>
      <c r="D4" s="78">
        <v>31.8</v>
      </c>
      <c r="E4" s="78">
        <v>46.2</v>
      </c>
    </row>
    <row r="5" spans="1:5">
      <c r="A5" s="1" t="s">
        <v>9</v>
      </c>
      <c r="B5" s="78">
        <v>34</v>
      </c>
      <c r="C5" s="78">
        <v>51.4</v>
      </c>
      <c r="D5" s="78">
        <v>38</v>
      </c>
      <c r="E5" s="78">
        <v>55.4</v>
      </c>
    </row>
    <row r="6" spans="1:5">
      <c r="A6" s="1" t="s">
        <v>11</v>
      </c>
      <c r="B6" s="78">
        <v>38</v>
      </c>
      <c r="C6" s="78">
        <v>60.6</v>
      </c>
      <c r="D6" s="78">
        <v>42</v>
      </c>
      <c r="E6" s="78">
        <v>64.599999999999994</v>
      </c>
    </row>
    <row r="7" spans="1:5">
      <c r="A7" s="1" t="s">
        <v>13</v>
      </c>
      <c r="B7" s="78">
        <v>47.1</v>
      </c>
      <c r="C7" s="78">
        <v>74.900000000000006</v>
      </c>
      <c r="D7" s="78">
        <v>51.1</v>
      </c>
      <c r="E7" s="78">
        <v>78.900000000000006</v>
      </c>
    </row>
    <row r="8" spans="1:5">
      <c r="A8" s="1" t="s">
        <v>12</v>
      </c>
      <c r="B8" s="78">
        <v>56.4</v>
      </c>
      <c r="C8" s="78">
        <v>88.3</v>
      </c>
      <c r="D8" s="78">
        <v>60.4</v>
      </c>
      <c r="E8" s="78">
        <v>92.3</v>
      </c>
    </row>
    <row r="9" spans="1:5">
      <c r="A9" s="1" t="s">
        <v>14</v>
      </c>
      <c r="B9" s="78">
        <v>68.3</v>
      </c>
      <c r="C9" s="78">
        <v>106.1</v>
      </c>
      <c r="D9" s="78">
        <v>72.3</v>
      </c>
      <c r="E9" s="78">
        <v>110.1</v>
      </c>
    </row>
    <row r="10" spans="1:5">
      <c r="A10" s="1" t="s">
        <v>22</v>
      </c>
      <c r="B10" s="78">
        <v>54.5</v>
      </c>
      <c r="C10" s="78">
        <v>83</v>
      </c>
      <c r="D10" s="78">
        <v>56.9</v>
      </c>
      <c r="E10" s="78">
        <v>85.4</v>
      </c>
    </row>
    <row r="11" spans="1:5">
      <c r="A11" s="1" t="s">
        <v>20</v>
      </c>
      <c r="B11" s="78">
        <v>70.5</v>
      </c>
      <c r="C11" s="78">
        <v>103</v>
      </c>
      <c r="D11" s="78">
        <v>72.900000000000006</v>
      </c>
      <c r="E11" s="78">
        <v>105.4</v>
      </c>
    </row>
    <row r="12" spans="1:5">
      <c r="A12" s="1" t="s">
        <v>23</v>
      </c>
      <c r="B12" s="78">
        <v>88.8</v>
      </c>
      <c r="C12" s="78">
        <v>119.8</v>
      </c>
      <c r="D12" s="78">
        <v>91.2</v>
      </c>
      <c r="E12" s="78">
        <v>122.2</v>
      </c>
    </row>
    <row r="13" spans="1:5">
      <c r="A13" s="1" t="s">
        <v>39</v>
      </c>
      <c r="B13" s="78">
        <v>119.3</v>
      </c>
      <c r="C13" s="78">
        <v>148.6</v>
      </c>
      <c r="D13" s="78">
        <v>121.7</v>
      </c>
      <c r="E13" s="78">
        <v>151</v>
      </c>
    </row>
    <row r="14" spans="1:5">
      <c r="D14" s="78" t="s">
        <v>0</v>
      </c>
    </row>
    <row r="15" spans="1:5">
      <c r="A15" s="1" t="s">
        <v>47</v>
      </c>
    </row>
    <row r="16" spans="1:5">
      <c r="A16" s="1" t="s">
        <v>7</v>
      </c>
      <c r="B16" s="78" t="s">
        <v>16</v>
      </c>
      <c r="C16" s="78" t="s">
        <v>17</v>
      </c>
      <c r="D16" s="78" t="s">
        <v>19</v>
      </c>
      <c r="E16" s="78" t="s">
        <v>18</v>
      </c>
    </row>
    <row r="17" spans="1:5">
      <c r="A17" s="1" t="s">
        <v>10</v>
      </c>
      <c r="B17" s="78">
        <v>14.4</v>
      </c>
      <c r="C17" s="78">
        <v>21.4</v>
      </c>
      <c r="D17" s="78">
        <v>16.399999999999999</v>
      </c>
      <c r="E17" s="78">
        <v>23.4</v>
      </c>
    </row>
    <row r="18" spans="1:5">
      <c r="A18" s="1" t="s">
        <v>8</v>
      </c>
      <c r="B18" s="78">
        <v>15.8</v>
      </c>
      <c r="C18" s="78">
        <v>23.8</v>
      </c>
      <c r="D18" s="78">
        <v>17.8</v>
      </c>
      <c r="E18" s="78">
        <v>25.8</v>
      </c>
    </row>
    <row r="19" spans="1:5">
      <c r="A19" s="1" t="s">
        <v>9</v>
      </c>
      <c r="B19" s="78">
        <v>19.2</v>
      </c>
      <c r="C19" s="78">
        <v>29</v>
      </c>
      <c r="D19" s="78">
        <v>21.2</v>
      </c>
      <c r="E19" s="78">
        <v>31</v>
      </c>
    </row>
    <row r="20" spans="1:5">
      <c r="A20" s="1" t="s">
        <v>11</v>
      </c>
      <c r="B20" s="78">
        <v>21.6</v>
      </c>
      <c r="C20" s="78">
        <v>34.200000000000003</v>
      </c>
      <c r="D20" s="78">
        <v>23.6</v>
      </c>
      <c r="E20" s="78">
        <v>36.200000000000003</v>
      </c>
    </row>
    <row r="21" spans="1:5">
      <c r="A21" s="1" t="s">
        <v>13</v>
      </c>
      <c r="B21" s="78">
        <v>26.7</v>
      </c>
      <c r="C21" s="78">
        <v>42.1</v>
      </c>
      <c r="D21" s="78">
        <v>28.7</v>
      </c>
      <c r="E21" s="78">
        <v>44.1</v>
      </c>
    </row>
    <row r="22" spans="1:5">
      <c r="A22" s="1" t="s">
        <v>12</v>
      </c>
      <c r="B22" s="78">
        <v>32</v>
      </c>
      <c r="C22" s="78">
        <v>49.5</v>
      </c>
      <c r="D22" s="78">
        <v>34</v>
      </c>
      <c r="E22" s="78">
        <v>51.5</v>
      </c>
    </row>
    <row r="23" spans="1:5">
      <c r="A23" s="1" t="s">
        <v>14</v>
      </c>
      <c r="B23" s="78">
        <v>38.700000000000003</v>
      </c>
      <c r="C23" s="78">
        <v>59.3</v>
      </c>
      <c r="D23" s="78">
        <v>40.700000000000003</v>
      </c>
      <c r="E23" s="78">
        <v>61.3</v>
      </c>
    </row>
    <row r="24" spans="1:5">
      <c r="A24" s="1" t="s">
        <v>22</v>
      </c>
      <c r="B24" s="78">
        <v>29.3</v>
      </c>
      <c r="C24" s="78">
        <v>43.8</v>
      </c>
      <c r="D24" s="78">
        <v>30.5</v>
      </c>
      <c r="E24" s="78">
        <v>45</v>
      </c>
    </row>
    <row r="25" spans="1:5">
      <c r="A25" s="1" t="s">
        <v>20</v>
      </c>
      <c r="B25" s="78">
        <v>37.700000000000003</v>
      </c>
      <c r="C25" s="78">
        <v>54.2</v>
      </c>
      <c r="D25" s="78">
        <v>38.9</v>
      </c>
      <c r="E25" s="78">
        <v>55.4</v>
      </c>
    </row>
    <row r="26" spans="1:5">
      <c r="A26" s="1" t="s">
        <v>23</v>
      </c>
      <c r="B26" s="78">
        <v>47.2</v>
      </c>
      <c r="C26" s="78">
        <v>63</v>
      </c>
      <c r="D26" s="78">
        <v>48.4</v>
      </c>
      <c r="E26" s="78">
        <v>64.2</v>
      </c>
    </row>
    <row r="27" spans="1:5">
      <c r="A27" s="61" t="s">
        <v>39</v>
      </c>
      <c r="B27" s="78">
        <v>62.9</v>
      </c>
      <c r="C27" s="78">
        <v>77.8</v>
      </c>
      <c r="D27" s="78">
        <v>64.099999999999994</v>
      </c>
      <c r="E27" s="78">
        <v>79</v>
      </c>
    </row>
    <row r="29" spans="1:5">
      <c r="A29" s="1" t="s">
        <v>48</v>
      </c>
    </row>
    <row r="30" spans="1:5">
      <c r="A30" s="1" t="s">
        <v>7</v>
      </c>
      <c r="B30" s="78" t="s">
        <v>16</v>
      </c>
      <c r="C30" s="78" t="s">
        <v>17</v>
      </c>
      <c r="D30" s="78" t="s">
        <v>19</v>
      </c>
      <c r="E30" s="78" t="s">
        <v>18</v>
      </c>
    </row>
    <row r="31" spans="1:5">
      <c r="A31" s="1" t="s">
        <v>10</v>
      </c>
      <c r="B31" s="78">
        <v>9</v>
      </c>
      <c r="C31" s="78">
        <v>13</v>
      </c>
      <c r="D31" s="78">
        <v>10</v>
      </c>
      <c r="E31" s="78">
        <v>14</v>
      </c>
    </row>
    <row r="32" spans="1:5">
      <c r="A32" s="1" t="s">
        <v>8</v>
      </c>
      <c r="B32" s="78">
        <v>9.8000000000000007</v>
      </c>
      <c r="C32" s="78">
        <v>14.6</v>
      </c>
      <c r="D32" s="78">
        <v>10.8</v>
      </c>
      <c r="E32" s="78">
        <v>15.6</v>
      </c>
    </row>
    <row r="33" spans="1:5">
      <c r="A33" s="1" t="s">
        <v>9</v>
      </c>
      <c r="B33" s="78">
        <v>11.8</v>
      </c>
      <c r="C33" s="78">
        <v>17.8</v>
      </c>
      <c r="D33" s="78">
        <v>12.8</v>
      </c>
      <c r="E33" s="78">
        <v>18.8</v>
      </c>
    </row>
    <row r="34" spans="1:5">
      <c r="A34" s="1" t="s">
        <v>11</v>
      </c>
      <c r="B34" s="78">
        <v>13.4</v>
      </c>
      <c r="C34" s="78">
        <v>21</v>
      </c>
      <c r="D34" s="78">
        <v>14.4</v>
      </c>
      <c r="E34" s="78">
        <v>22</v>
      </c>
    </row>
    <row r="35" spans="1:5">
      <c r="A35" s="1" t="s">
        <v>13</v>
      </c>
      <c r="B35" s="78">
        <v>16.5</v>
      </c>
      <c r="C35" s="78">
        <v>25.7</v>
      </c>
      <c r="D35" s="78">
        <v>17.5</v>
      </c>
      <c r="E35" s="78">
        <v>26.7</v>
      </c>
    </row>
    <row r="36" spans="1:5">
      <c r="A36" s="1" t="s">
        <v>12</v>
      </c>
      <c r="B36" s="78">
        <v>19.8</v>
      </c>
      <c r="C36" s="78">
        <v>30.1</v>
      </c>
      <c r="D36" s="78">
        <v>20.8</v>
      </c>
      <c r="E36" s="78">
        <v>31.1</v>
      </c>
    </row>
    <row r="37" spans="1:5">
      <c r="A37" s="1" t="s">
        <v>14</v>
      </c>
      <c r="B37" s="78">
        <v>23.9</v>
      </c>
      <c r="C37" s="78">
        <v>35.9</v>
      </c>
      <c r="D37" s="78">
        <v>24.9</v>
      </c>
      <c r="E37" s="78">
        <v>36.9</v>
      </c>
    </row>
    <row r="38" spans="1:5">
      <c r="A38" s="1" t="s">
        <v>22</v>
      </c>
      <c r="B38" s="78">
        <v>16.7</v>
      </c>
      <c r="C38" s="78">
        <v>24.2</v>
      </c>
      <c r="D38" s="78">
        <v>17.3</v>
      </c>
      <c r="E38" s="78">
        <v>24.8</v>
      </c>
    </row>
    <row r="39" spans="1:5">
      <c r="A39" s="1" t="s">
        <v>20</v>
      </c>
      <c r="B39" s="78">
        <v>21.3</v>
      </c>
      <c r="C39" s="78">
        <v>29.8</v>
      </c>
      <c r="D39" s="78">
        <v>21.9</v>
      </c>
      <c r="E39" s="78">
        <v>30.4</v>
      </c>
    </row>
    <row r="40" spans="1:5">
      <c r="A40" s="1" t="s">
        <v>23</v>
      </c>
      <c r="B40" s="78">
        <v>26.4</v>
      </c>
      <c r="C40" s="78">
        <v>34.6</v>
      </c>
      <c r="D40" s="78">
        <v>27</v>
      </c>
      <c r="E40" s="78">
        <v>35.200000000000003</v>
      </c>
    </row>
    <row r="41" spans="1:5">
      <c r="A41" s="61" t="s">
        <v>39</v>
      </c>
      <c r="B41" s="78">
        <v>34.700000000000003</v>
      </c>
      <c r="C41" s="78">
        <v>42.4</v>
      </c>
      <c r="D41" s="78">
        <v>35.299999999999997</v>
      </c>
      <c r="E41" s="78">
        <v>43</v>
      </c>
    </row>
    <row r="43" spans="1:5">
      <c r="A43" s="61" t="s">
        <v>49</v>
      </c>
    </row>
    <row r="44" spans="1:5">
      <c r="A44" s="61" t="s">
        <v>7</v>
      </c>
      <c r="B44" s="78" t="s">
        <v>16</v>
      </c>
      <c r="C44" s="78" t="s">
        <v>17</v>
      </c>
      <c r="D44" s="78" t="s">
        <v>19</v>
      </c>
      <c r="E44" s="78" t="s">
        <v>18</v>
      </c>
    </row>
    <row r="45" spans="1:5">
      <c r="A45" s="61" t="s">
        <v>10</v>
      </c>
      <c r="B45" s="78">
        <v>6.3</v>
      </c>
      <c r="C45" s="78">
        <v>8.8000000000000007</v>
      </c>
      <c r="D45" s="78">
        <v>6.8</v>
      </c>
      <c r="E45" s="78">
        <v>9.3000000000000007</v>
      </c>
    </row>
    <row r="46" spans="1:5">
      <c r="A46" s="61" t="s">
        <v>8</v>
      </c>
      <c r="B46" s="78">
        <v>6.8</v>
      </c>
      <c r="C46" s="78">
        <v>10</v>
      </c>
      <c r="D46" s="78">
        <v>7.3</v>
      </c>
      <c r="E46" s="78">
        <v>10.5</v>
      </c>
    </row>
    <row r="47" spans="1:5">
      <c r="A47" s="61" t="s">
        <v>9</v>
      </c>
      <c r="B47" s="78">
        <v>8.1</v>
      </c>
      <c r="C47" s="78">
        <v>12.2</v>
      </c>
      <c r="D47" s="78">
        <v>8.6</v>
      </c>
      <c r="E47" s="78">
        <v>12.7</v>
      </c>
    </row>
    <row r="48" spans="1:5">
      <c r="A48" s="61" t="s">
        <v>11</v>
      </c>
      <c r="B48" s="78">
        <v>9.3000000000000007</v>
      </c>
      <c r="C48" s="78">
        <v>14.4</v>
      </c>
      <c r="D48" s="78">
        <v>9.8000000000000007</v>
      </c>
      <c r="E48" s="78">
        <v>14.9</v>
      </c>
    </row>
    <row r="49" spans="1:5">
      <c r="A49" s="61" t="s">
        <v>13</v>
      </c>
      <c r="B49" s="78">
        <v>11.4</v>
      </c>
      <c r="C49" s="78">
        <v>17.5</v>
      </c>
      <c r="D49" s="78">
        <v>11.9</v>
      </c>
      <c r="E49" s="78">
        <v>18</v>
      </c>
    </row>
    <row r="50" spans="1:5">
      <c r="A50" s="61" t="s">
        <v>12</v>
      </c>
      <c r="B50" s="78">
        <v>13.7</v>
      </c>
      <c r="C50" s="78">
        <v>20.399999999999999</v>
      </c>
      <c r="D50" s="78">
        <v>14.2</v>
      </c>
      <c r="E50" s="78">
        <v>20.9</v>
      </c>
    </row>
    <row r="51" spans="1:5">
      <c r="A51" s="61" t="s">
        <v>14</v>
      </c>
      <c r="B51" s="78">
        <v>16.5</v>
      </c>
      <c r="C51" s="78">
        <v>24.2</v>
      </c>
      <c r="D51" s="78">
        <v>17</v>
      </c>
      <c r="E51" s="78">
        <v>24.7</v>
      </c>
    </row>
    <row r="52" spans="1:5">
      <c r="A52" s="61" t="s">
        <v>22</v>
      </c>
      <c r="B52" s="78">
        <v>10.4</v>
      </c>
      <c r="C52" s="78">
        <v>14.4</v>
      </c>
      <c r="D52" s="78">
        <v>10.7</v>
      </c>
      <c r="E52" s="78">
        <v>14.7</v>
      </c>
    </row>
    <row r="53" spans="1:5">
      <c r="A53" s="61" t="s">
        <v>20</v>
      </c>
      <c r="B53" s="78">
        <v>13.1</v>
      </c>
      <c r="C53" s="78">
        <v>17.600000000000001</v>
      </c>
      <c r="D53" s="78">
        <v>13.4</v>
      </c>
      <c r="E53" s="78">
        <v>17.899999999999999</v>
      </c>
    </row>
    <row r="54" spans="1:5">
      <c r="A54" s="61" t="s">
        <v>23</v>
      </c>
      <c r="B54" s="78">
        <v>16</v>
      </c>
      <c r="C54" s="78">
        <v>20.399999999999999</v>
      </c>
      <c r="D54" s="78">
        <v>16.3</v>
      </c>
      <c r="E54" s="78">
        <v>20.7</v>
      </c>
    </row>
    <row r="55" spans="1:5">
      <c r="A55" s="61" t="s">
        <v>39</v>
      </c>
      <c r="B55" s="78">
        <v>20.6</v>
      </c>
      <c r="C55" s="78">
        <v>24.7</v>
      </c>
      <c r="D55" s="78">
        <v>20.9</v>
      </c>
      <c r="E55" s="78">
        <v>25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workbookViewId="0">
      <selection activeCell="B17" sqref="B17:E27"/>
    </sheetView>
  </sheetViews>
  <sheetFormatPr baseColWidth="10" defaultColWidth="8.83203125" defaultRowHeight="15"/>
  <cols>
    <col min="1" max="1" width="12.5" style="99" customWidth="1"/>
    <col min="2" max="5" width="17.33203125" style="78" customWidth="1"/>
  </cols>
  <sheetData>
    <row r="1" spans="1:5">
      <c r="A1" s="99" t="s">
        <v>46</v>
      </c>
    </row>
    <row r="2" spans="1:5">
      <c r="A2" s="99" t="s">
        <v>7</v>
      </c>
      <c r="B2" s="78" t="s">
        <v>16</v>
      </c>
      <c r="C2" s="78" t="s">
        <v>17</v>
      </c>
      <c r="D2" s="78" t="s">
        <v>19</v>
      </c>
      <c r="E2" s="78" t="s">
        <v>18</v>
      </c>
    </row>
    <row r="3" spans="1:5">
      <c r="A3" s="99" t="s">
        <v>10</v>
      </c>
      <c r="B3" s="78">
        <v>25.6</v>
      </c>
      <c r="C3" s="78">
        <v>38.6</v>
      </c>
      <c r="D3" s="78">
        <v>29.6</v>
      </c>
      <c r="E3" s="78">
        <v>42.6</v>
      </c>
    </row>
    <row r="4" spans="1:5">
      <c r="A4" s="99" t="s">
        <v>8</v>
      </c>
      <c r="B4" s="78">
        <v>28.3</v>
      </c>
      <c r="C4" s="78">
        <v>42.4</v>
      </c>
      <c r="D4" s="78">
        <v>32.299999999999997</v>
      </c>
      <c r="E4" s="78">
        <v>46.4</v>
      </c>
    </row>
    <row r="5" spans="1:5">
      <c r="A5" s="99" t="s">
        <v>9</v>
      </c>
      <c r="B5" s="78">
        <v>34.6</v>
      </c>
      <c r="C5" s="78">
        <v>51.6</v>
      </c>
      <c r="D5" s="78">
        <v>38.6</v>
      </c>
      <c r="E5" s="78">
        <v>55.6</v>
      </c>
    </row>
    <row r="6" spans="1:5">
      <c r="A6" s="99" t="s">
        <v>11</v>
      </c>
      <c r="B6" s="78">
        <v>40</v>
      </c>
      <c r="C6" s="78">
        <v>65.2</v>
      </c>
      <c r="D6" s="78">
        <v>44</v>
      </c>
      <c r="E6" s="78">
        <v>69.2</v>
      </c>
    </row>
    <row r="7" spans="1:5">
      <c r="A7" s="99" t="s">
        <v>13</v>
      </c>
      <c r="B7" s="78">
        <v>48.6</v>
      </c>
      <c r="C7" s="78">
        <v>78.5</v>
      </c>
      <c r="D7" s="78">
        <v>52.6</v>
      </c>
      <c r="E7" s="78">
        <v>82.5</v>
      </c>
    </row>
    <row r="8" spans="1:5">
      <c r="A8" s="99" t="s">
        <v>12</v>
      </c>
      <c r="B8" s="78">
        <v>66.8</v>
      </c>
      <c r="C8" s="78">
        <v>88.6</v>
      </c>
      <c r="D8" s="78">
        <v>70.8</v>
      </c>
      <c r="E8" s="78">
        <v>92.6</v>
      </c>
    </row>
    <row r="9" spans="1:5">
      <c r="A9" s="99" t="s">
        <v>14</v>
      </c>
      <c r="B9" s="78">
        <v>79.7</v>
      </c>
      <c r="C9" s="78">
        <v>106.3</v>
      </c>
      <c r="D9" s="78">
        <v>83.7</v>
      </c>
      <c r="E9" s="78">
        <v>110.3</v>
      </c>
    </row>
    <row r="10" spans="1:5">
      <c r="A10" s="99" t="s">
        <v>22</v>
      </c>
      <c r="B10" s="78">
        <v>58.8</v>
      </c>
      <c r="C10" s="78">
        <v>84.9</v>
      </c>
      <c r="D10" s="78">
        <v>61.2</v>
      </c>
      <c r="E10" s="78">
        <v>87.3</v>
      </c>
    </row>
    <row r="11" spans="1:5">
      <c r="A11" s="99" t="s">
        <v>20</v>
      </c>
      <c r="B11" s="78">
        <v>75.400000000000006</v>
      </c>
      <c r="C11" s="78">
        <v>108.9</v>
      </c>
      <c r="D11" s="78">
        <v>77.8</v>
      </c>
      <c r="E11" s="78">
        <v>111.3</v>
      </c>
    </row>
    <row r="12" spans="1:5">
      <c r="A12" s="99" t="s">
        <v>23</v>
      </c>
      <c r="B12" s="78">
        <v>97.2</v>
      </c>
      <c r="C12" s="78">
        <v>134.80000000000001</v>
      </c>
      <c r="D12" s="78">
        <v>99.6</v>
      </c>
      <c r="E12" s="78">
        <v>137.19999999999999</v>
      </c>
    </row>
    <row r="13" spans="1:5">
      <c r="A13" s="99" t="s">
        <v>39</v>
      </c>
      <c r="B13" s="78">
        <v>132.9</v>
      </c>
      <c r="C13" s="78">
        <v>160.1</v>
      </c>
      <c r="D13" s="78">
        <v>135.30000000000001</v>
      </c>
      <c r="E13" s="78">
        <v>162.5</v>
      </c>
    </row>
    <row r="14" spans="1:5">
      <c r="D14" s="78" t="s">
        <v>0</v>
      </c>
    </row>
    <row r="15" spans="1:5">
      <c r="A15" s="99" t="s">
        <v>47</v>
      </c>
    </row>
    <row r="16" spans="1:5">
      <c r="A16" s="99" t="s">
        <v>7</v>
      </c>
      <c r="B16" s="78" t="s">
        <v>16</v>
      </c>
      <c r="C16" s="78" t="s">
        <v>17</v>
      </c>
      <c r="D16" s="78" t="s">
        <v>19</v>
      </c>
      <c r="E16" s="78" t="s">
        <v>18</v>
      </c>
    </row>
    <row r="17" spans="1:5">
      <c r="A17" s="99" t="s">
        <v>10</v>
      </c>
      <c r="B17" s="78">
        <v>14.8</v>
      </c>
      <c r="C17" s="78">
        <v>21.8</v>
      </c>
      <c r="D17" s="78">
        <v>16.8</v>
      </c>
      <c r="E17" s="78">
        <v>23.8</v>
      </c>
    </row>
    <row r="18" spans="1:5">
      <c r="A18" s="99" t="s">
        <v>8</v>
      </c>
      <c r="B18" s="78">
        <v>16.3</v>
      </c>
      <c r="C18" s="78">
        <v>24</v>
      </c>
      <c r="D18" s="78">
        <v>18.3</v>
      </c>
      <c r="E18" s="78">
        <v>36</v>
      </c>
    </row>
    <row r="19" spans="1:5">
      <c r="A19" s="99" t="s">
        <v>9</v>
      </c>
      <c r="B19" s="78">
        <v>19.8</v>
      </c>
      <c r="C19" s="78">
        <v>29.2</v>
      </c>
      <c r="D19" s="78">
        <v>21.8</v>
      </c>
      <c r="E19" s="78">
        <v>31.2</v>
      </c>
    </row>
    <row r="20" spans="1:5">
      <c r="A20" s="99" t="s">
        <v>11</v>
      </c>
      <c r="B20" s="78">
        <v>22.8</v>
      </c>
      <c r="C20" s="78">
        <v>36.799999999999997</v>
      </c>
      <c r="D20" s="78">
        <v>24.8</v>
      </c>
      <c r="E20" s="78">
        <v>38.799999999999997</v>
      </c>
    </row>
    <row r="21" spans="1:5">
      <c r="A21" s="99" t="s">
        <v>13</v>
      </c>
      <c r="B21" s="78">
        <v>27.8</v>
      </c>
      <c r="C21" s="78">
        <v>44.5</v>
      </c>
      <c r="D21" s="78">
        <v>29.8</v>
      </c>
      <c r="E21" s="78">
        <v>46.5</v>
      </c>
    </row>
    <row r="22" spans="1:5">
      <c r="A22" s="99" t="s">
        <v>12</v>
      </c>
      <c r="B22" s="78">
        <v>38.4</v>
      </c>
      <c r="C22" s="78">
        <v>49.8</v>
      </c>
      <c r="D22" s="78">
        <v>40.4</v>
      </c>
      <c r="E22" s="78">
        <v>51.8</v>
      </c>
    </row>
    <row r="23" spans="1:5">
      <c r="A23" s="99" t="s">
        <v>14</v>
      </c>
      <c r="B23" s="78">
        <v>45.7</v>
      </c>
      <c r="C23" s="78">
        <v>59.5</v>
      </c>
      <c r="D23" s="78">
        <v>47.7</v>
      </c>
      <c r="E23" s="78">
        <v>61.5</v>
      </c>
    </row>
    <row r="24" spans="1:5">
      <c r="A24" s="99" t="s">
        <v>22</v>
      </c>
      <c r="B24" s="78">
        <v>32.4</v>
      </c>
      <c r="C24" s="78">
        <v>45.7</v>
      </c>
      <c r="D24" s="78">
        <v>33.6</v>
      </c>
      <c r="E24" s="78">
        <v>46.9</v>
      </c>
    </row>
    <row r="25" spans="1:5">
      <c r="A25" s="99" t="s">
        <v>20</v>
      </c>
      <c r="B25" s="78">
        <v>41.4</v>
      </c>
      <c r="C25" s="78">
        <v>58.5</v>
      </c>
      <c r="D25" s="78">
        <v>42.6</v>
      </c>
      <c r="E25" s="78">
        <v>59.7</v>
      </c>
    </row>
    <row r="26" spans="1:5">
      <c r="A26" s="99" t="s">
        <v>23</v>
      </c>
      <c r="B26" s="78">
        <v>52.8</v>
      </c>
      <c r="C26" s="78">
        <v>72</v>
      </c>
      <c r="D26" s="78">
        <v>54</v>
      </c>
      <c r="E26" s="78">
        <v>73.2</v>
      </c>
    </row>
    <row r="27" spans="1:5">
      <c r="A27" s="99" t="s">
        <v>39</v>
      </c>
      <c r="B27" s="78">
        <v>71.3</v>
      </c>
      <c r="C27" s="78">
        <v>85.3</v>
      </c>
      <c r="D27" s="78">
        <v>72.5</v>
      </c>
      <c r="E27" s="78">
        <v>86.5</v>
      </c>
    </row>
    <row r="29" spans="1:5">
      <c r="A29" s="99" t="s">
        <v>48</v>
      </c>
    </row>
    <row r="30" spans="1:5">
      <c r="A30" s="99" t="s">
        <v>7</v>
      </c>
      <c r="B30" s="78" t="s">
        <v>16</v>
      </c>
      <c r="C30" s="78" t="s">
        <v>17</v>
      </c>
      <c r="D30" s="78" t="s">
        <v>19</v>
      </c>
      <c r="E30" s="78" t="s">
        <v>18</v>
      </c>
    </row>
    <row r="31" spans="1:5">
      <c r="A31" s="99" t="s">
        <v>10</v>
      </c>
      <c r="B31" s="78">
        <v>9.4</v>
      </c>
      <c r="C31" s="78">
        <v>13.4</v>
      </c>
      <c r="D31" s="78">
        <v>10.4</v>
      </c>
      <c r="E31" s="78">
        <v>14.4</v>
      </c>
    </row>
    <row r="32" spans="1:5">
      <c r="A32" s="99" t="s">
        <v>8</v>
      </c>
      <c r="B32" s="78">
        <v>10.3</v>
      </c>
      <c r="C32" s="78">
        <v>14.8</v>
      </c>
      <c r="D32" s="78">
        <v>11.3</v>
      </c>
      <c r="E32" s="78">
        <v>15.8</v>
      </c>
    </row>
    <row r="33" spans="1:5">
      <c r="A33" s="99" t="s">
        <v>9</v>
      </c>
      <c r="B33" s="78">
        <v>12.4</v>
      </c>
      <c r="C33" s="78">
        <v>18</v>
      </c>
      <c r="D33" s="78">
        <v>13.4</v>
      </c>
      <c r="E33" s="78">
        <v>19</v>
      </c>
    </row>
    <row r="34" spans="1:5">
      <c r="A34" s="99" t="s">
        <v>11</v>
      </c>
      <c r="B34" s="78">
        <v>14.2</v>
      </c>
      <c r="C34" s="78">
        <v>22.6</v>
      </c>
      <c r="D34" s="78">
        <v>15.2</v>
      </c>
      <c r="E34" s="78">
        <v>23.6</v>
      </c>
    </row>
    <row r="35" spans="1:5">
      <c r="A35" s="99" t="s">
        <v>13</v>
      </c>
      <c r="B35" s="78">
        <v>17.399999999999999</v>
      </c>
      <c r="C35" s="78">
        <v>27.5</v>
      </c>
      <c r="D35" s="78">
        <v>18.399999999999999</v>
      </c>
      <c r="E35" s="78">
        <v>28.5</v>
      </c>
    </row>
    <row r="36" spans="1:5">
      <c r="A36" s="99" t="s">
        <v>12</v>
      </c>
      <c r="B36" s="78">
        <v>24.2</v>
      </c>
      <c r="C36" s="78">
        <v>30.4</v>
      </c>
      <c r="D36" s="78">
        <v>25.2</v>
      </c>
      <c r="E36" s="78">
        <v>31.4</v>
      </c>
    </row>
    <row r="37" spans="1:5">
      <c r="A37" s="99" t="s">
        <v>14</v>
      </c>
      <c r="B37" s="78">
        <v>28.7</v>
      </c>
      <c r="C37" s="78">
        <v>36.1</v>
      </c>
      <c r="D37" s="78">
        <v>29.7</v>
      </c>
      <c r="E37" s="78">
        <v>37.1</v>
      </c>
    </row>
    <row r="38" spans="1:5">
      <c r="A38" s="99" t="s">
        <v>22</v>
      </c>
      <c r="B38" s="78">
        <v>19.2</v>
      </c>
      <c r="C38" s="78">
        <v>26.1</v>
      </c>
      <c r="D38" s="78">
        <v>19.8</v>
      </c>
      <c r="E38" s="78">
        <v>26.7</v>
      </c>
    </row>
    <row r="39" spans="1:5">
      <c r="A39" s="99" t="s">
        <v>20</v>
      </c>
      <c r="B39" s="78">
        <v>24.4</v>
      </c>
      <c r="C39" s="78">
        <v>33.299999999999997</v>
      </c>
      <c r="D39" s="78">
        <v>25</v>
      </c>
      <c r="E39" s="78">
        <v>33.9</v>
      </c>
    </row>
    <row r="40" spans="1:5">
      <c r="A40" s="99" t="s">
        <v>23</v>
      </c>
      <c r="B40" s="78">
        <v>30.6</v>
      </c>
      <c r="C40" s="78">
        <v>40.6</v>
      </c>
      <c r="D40" s="78">
        <v>31.2</v>
      </c>
      <c r="E40" s="78">
        <v>41.2</v>
      </c>
    </row>
    <row r="41" spans="1:5">
      <c r="A41" s="99" t="s">
        <v>39</v>
      </c>
      <c r="B41" s="78">
        <v>40.5</v>
      </c>
      <c r="C41" s="78">
        <v>47.9</v>
      </c>
      <c r="D41" s="78">
        <v>41.1</v>
      </c>
      <c r="E41" s="78">
        <v>48.5</v>
      </c>
    </row>
    <row r="43" spans="1:5">
      <c r="A43" s="99" t="s">
        <v>49</v>
      </c>
    </row>
    <row r="44" spans="1:5">
      <c r="A44" s="99" t="s">
        <v>7</v>
      </c>
      <c r="B44" s="78" t="s">
        <v>16</v>
      </c>
      <c r="C44" s="78" t="s">
        <v>17</v>
      </c>
      <c r="D44" s="78" t="s">
        <v>19</v>
      </c>
      <c r="E44" s="78" t="s">
        <v>18</v>
      </c>
    </row>
    <row r="45" spans="1:5">
      <c r="A45" s="99" t="s">
        <v>10</v>
      </c>
      <c r="B45" s="78">
        <v>6.7</v>
      </c>
      <c r="C45" s="78">
        <v>9.1999999999999993</v>
      </c>
      <c r="D45" s="78">
        <v>7.2</v>
      </c>
      <c r="E45" s="78">
        <v>9.6999999999999993</v>
      </c>
    </row>
    <row r="46" spans="1:5">
      <c r="A46" s="99" t="s">
        <v>8</v>
      </c>
      <c r="B46" s="78">
        <v>7.3</v>
      </c>
      <c r="C46" s="78">
        <v>10.199999999999999</v>
      </c>
      <c r="D46" s="78">
        <v>7.8</v>
      </c>
      <c r="E46" s="78">
        <v>10.7</v>
      </c>
    </row>
    <row r="47" spans="1:5">
      <c r="A47" s="99" t="s">
        <v>9</v>
      </c>
      <c r="B47" s="78">
        <v>8.6999999999999993</v>
      </c>
      <c r="C47" s="78">
        <v>12.4</v>
      </c>
      <c r="D47" s="78">
        <v>9.1999999999999993</v>
      </c>
      <c r="E47" s="78">
        <v>12.9</v>
      </c>
    </row>
    <row r="48" spans="1:5">
      <c r="A48" s="99" t="s">
        <v>11</v>
      </c>
      <c r="B48" s="78">
        <v>9.9</v>
      </c>
      <c r="C48" s="78">
        <v>15.5</v>
      </c>
      <c r="D48" s="78">
        <v>10.4</v>
      </c>
      <c r="E48" s="78">
        <v>16</v>
      </c>
    </row>
    <row r="49" spans="1:5">
      <c r="A49" s="99" t="s">
        <v>13</v>
      </c>
      <c r="B49" s="78">
        <v>12.2</v>
      </c>
      <c r="C49" s="78">
        <v>19</v>
      </c>
      <c r="D49" s="78">
        <v>12.7</v>
      </c>
      <c r="E49" s="78">
        <v>19.5</v>
      </c>
    </row>
    <row r="50" spans="1:5">
      <c r="A50" s="99" t="s">
        <v>12</v>
      </c>
      <c r="B50" s="78">
        <v>17.100000000000001</v>
      </c>
      <c r="C50" s="78">
        <v>20.7</v>
      </c>
      <c r="D50" s="78">
        <v>17.600000000000001</v>
      </c>
      <c r="E50" s="78">
        <v>21.2</v>
      </c>
    </row>
    <row r="51" spans="1:5">
      <c r="A51" s="99" t="s">
        <v>14</v>
      </c>
      <c r="B51" s="78">
        <v>20.2</v>
      </c>
      <c r="C51" s="78">
        <v>24.4</v>
      </c>
      <c r="D51" s="78">
        <v>20.7</v>
      </c>
      <c r="E51" s="78">
        <v>24.9</v>
      </c>
    </row>
    <row r="52" spans="1:5">
      <c r="A52" s="99" t="s">
        <v>22</v>
      </c>
      <c r="B52" s="78">
        <v>12.6</v>
      </c>
      <c r="C52" s="78">
        <v>16.3</v>
      </c>
      <c r="D52" s="78">
        <v>12.9</v>
      </c>
      <c r="E52" s="78">
        <v>16.600000000000001</v>
      </c>
    </row>
    <row r="53" spans="1:5">
      <c r="A53" s="99" t="s">
        <v>20</v>
      </c>
      <c r="B53" s="78">
        <v>15.9</v>
      </c>
      <c r="C53" s="78">
        <v>20.7</v>
      </c>
      <c r="D53" s="78">
        <v>16.2</v>
      </c>
      <c r="E53" s="78">
        <v>21</v>
      </c>
    </row>
    <row r="54" spans="1:5">
      <c r="A54" s="99" t="s">
        <v>23</v>
      </c>
      <c r="B54" s="78">
        <v>19.5</v>
      </c>
      <c r="C54" s="78">
        <v>24.9</v>
      </c>
      <c r="D54" s="78">
        <v>19.8</v>
      </c>
      <c r="E54" s="78">
        <v>25.2</v>
      </c>
    </row>
    <row r="55" spans="1:5">
      <c r="A55" s="99" t="s">
        <v>39</v>
      </c>
      <c r="B55" s="78">
        <v>25.1</v>
      </c>
      <c r="C55" s="78">
        <v>29.2</v>
      </c>
      <c r="D55" s="78">
        <v>25.4</v>
      </c>
      <c r="E55" s="78">
        <v>29.5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5"/>
  <sheetViews>
    <sheetView workbookViewId="0">
      <selection activeCell="S56" sqref="S56"/>
    </sheetView>
  </sheetViews>
  <sheetFormatPr baseColWidth="10" defaultColWidth="8.83203125" defaultRowHeight="15"/>
  <cols>
    <col min="1" max="1" width="12.5" style="123" customWidth="1"/>
    <col min="2" max="5" width="8.6640625" style="78" customWidth="1"/>
    <col min="12" max="12" width="7" customWidth="1"/>
    <col min="13" max="13" width="12.5" style="123" customWidth="1"/>
    <col min="14" max="14" width="9.6640625" customWidth="1"/>
  </cols>
  <sheetData>
    <row r="1" spans="1:17">
      <c r="A1" s="123" t="s">
        <v>46</v>
      </c>
      <c r="G1" s="123" t="s">
        <v>46</v>
      </c>
      <c r="H1" s="78"/>
      <c r="I1" s="78"/>
      <c r="J1" s="78"/>
      <c r="K1" s="78"/>
      <c r="L1" s="78"/>
      <c r="M1" s="134" t="s">
        <v>46</v>
      </c>
      <c r="N1" s="135" t="s">
        <v>69</v>
      </c>
      <c r="O1" s="135"/>
      <c r="P1" s="135"/>
      <c r="Q1" s="135"/>
    </row>
    <row r="2" spans="1:17">
      <c r="A2" s="123" t="s">
        <v>7</v>
      </c>
      <c r="B2" s="78" t="s">
        <v>16</v>
      </c>
      <c r="C2" s="78" t="s">
        <v>17</v>
      </c>
      <c r="D2" s="78" t="s">
        <v>19</v>
      </c>
      <c r="E2" s="78" t="s">
        <v>18</v>
      </c>
      <c r="G2" s="123" t="s">
        <v>7</v>
      </c>
      <c r="H2" s="78" t="s">
        <v>16</v>
      </c>
      <c r="I2" s="78" t="s">
        <v>17</v>
      </c>
      <c r="J2" s="78" t="s">
        <v>19</v>
      </c>
      <c r="K2" s="78" t="s">
        <v>18</v>
      </c>
      <c r="L2" s="78"/>
      <c r="M2" s="134" t="s">
        <v>7</v>
      </c>
      <c r="N2" s="136" t="s">
        <v>16</v>
      </c>
      <c r="O2" s="136" t="s">
        <v>17</v>
      </c>
      <c r="P2" s="136" t="s">
        <v>19</v>
      </c>
      <c r="Q2" s="136" t="s">
        <v>18</v>
      </c>
    </row>
    <row r="3" spans="1:17">
      <c r="A3" s="123" t="s">
        <v>10</v>
      </c>
      <c r="B3" s="78">
        <v>25.6</v>
      </c>
      <c r="C3" s="78">
        <v>38.6</v>
      </c>
      <c r="D3" s="78">
        <v>29.6</v>
      </c>
      <c r="E3" s="78">
        <v>42.6</v>
      </c>
      <c r="G3" s="123" t="s">
        <v>10</v>
      </c>
      <c r="H3" s="78">
        <v>25.2</v>
      </c>
      <c r="I3" s="78">
        <v>38.200000000000003</v>
      </c>
      <c r="J3" s="78">
        <v>29.2</v>
      </c>
      <c r="K3" s="78">
        <v>42.2</v>
      </c>
      <c r="L3" s="78"/>
      <c r="M3" s="134" t="s">
        <v>10</v>
      </c>
      <c r="N3" s="137">
        <f>SUM(B3+H3)</f>
        <v>50.8</v>
      </c>
      <c r="O3" s="137">
        <f>SUM(C3+I3)</f>
        <v>76.800000000000011</v>
      </c>
      <c r="P3" s="137">
        <f>SUM(D3+J3)</f>
        <v>58.8</v>
      </c>
      <c r="Q3" s="137">
        <f>SUM(E3+K3)</f>
        <v>84.800000000000011</v>
      </c>
    </row>
    <row r="4" spans="1:17">
      <c r="A4" s="123" t="s">
        <v>8</v>
      </c>
      <c r="B4" s="78">
        <v>28.3</v>
      </c>
      <c r="C4" s="78">
        <v>42.4</v>
      </c>
      <c r="D4" s="78">
        <v>32.299999999999997</v>
      </c>
      <c r="E4" s="78">
        <v>46.4</v>
      </c>
      <c r="G4" s="123" t="s">
        <v>8</v>
      </c>
      <c r="H4" s="78">
        <v>27.8</v>
      </c>
      <c r="I4" s="78">
        <v>42.2</v>
      </c>
      <c r="J4" s="78">
        <v>31.8</v>
      </c>
      <c r="K4" s="78">
        <v>46.2</v>
      </c>
      <c r="L4" s="78"/>
      <c r="M4" s="134" t="s">
        <v>8</v>
      </c>
      <c r="N4" s="137">
        <f t="shared" ref="N4:N13" si="0">SUM(B4+H4)</f>
        <v>56.1</v>
      </c>
      <c r="O4" s="137">
        <f t="shared" ref="O4:O55" si="1">SUM(C4+I4)</f>
        <v>84.6</v>
      </c>
      <c r="P4" s="137">
        <f t="shared" ref="P4:P55" si="2">SUM(D4+J4)</f>
        <v>64.099999999999994</v>
      </c>
      <c r="Q4" s="137">
        <f t="shared" ref="Q4:Q55" si="3">SUM(E4+K4)</f>
        <v>92.6</v>
      </c>
    </row>
    <row r="5" spans="1:17">
      <c r="A5" s="123" t="s">
        <v>9</v>
      </c>
      <c r="B5" s="78">
        <v>34.6</v>
      </c>
      <c r="C5" s="78">
        <v>51.6</v>
      </c>
      <c r="D5" s="78">
        <v>38.6</v>
      </c>
      <c r="E5" s="78">
        <v>55.6</v>
      </c>
      <c r="G5" s="123" t="s">
        <v>9</v>
      </c>
      <c r="H5" s="78">
        <v>34</v>
      </c>
      <c r="I5" s="78">
        <v>51.4</v>
      </c>
      <c r="J5" s="78">
        <v>38</v>
      </c>
      <c r="K5" s="78">
        <v>55.4</v>
      </c>
      <c r="L5" s="78"/>
      <c r="M5" s="134" t="s">
        <v>9</v>
      </c>
      <c r="N5" s="137">
        <f t="shared" si="0"/>
        <v>68.599999999999994</v>
      </c>
      <c r="O5" s="137">
        <f t="shared" si="1"/>
        <v>103</v>
      </c>
      <c r="P5" s="137">
        <f t="shared" si="2"/>
        <v>76.599999999999994</v>
      </c>
      <c r="Q5" s="137">
        <f t="shared" si="3"/>
        <v>111</v>
      </c>
    </row>
    <row r="6" spans="1:17">
      <c r="A6" s="123" t="s">
        <v>11</v>
      </c>
      <c r="B6" s="78">
        <v>40</v>
      </c>
      <c r="C6" s="78">
        <v>65.2</v>
      </c>
      <c r="D6" s="78">
        <v>44</v>
      </c>
      <c r="E6" s="78">
        <v>69.2</v>
      </c>
      <c r="G6" s="123" t="s">
        <v>11</v>
      </c>
      <c r="H6" s="78">
        <v>38</v>
      </c>
      <c r="I6" s="78">
        <v>60.6</v>
      </c>
      <c r="J6" s="78">
        <v>42</v>
      </c>
      <c r="K6" s="78">
        <v>64.599999999999994</v>
      </c>
      <c r="L6" s="78"/>
      <c r="M6" s="134" t="s">
        <v>11</v>
      </c>
      <c r="N6" s="137">
        <f t="shared" si="0"/>
        <v>78</v>
      </c>
      <c r="O6" s="137">
        <f t="shared" si="1"/>
        <v>125.80000000000001</v>
      </c>
      <c r="P6" s="137">
        <f t="shared" si="2"/>
        <v>86</v>
      </c>
      <c r="Q6" s="137">
        <f t="shared" si="3"/>
        <v>133.80000000000001</v>
      </c>
    </row>
    <row r="7" spans="1:17">
      <c r="A7" s="123" t="s">
        <v>13</v>
      </c>
      <c r="B7" s="78">
        <v>48.6</v>
      </c>
      <c r="C7" s="78">
        <v>78.5</v>
      </c>
      <c r="D7" s="78">
        <v>52.6</v>
      </c>
      <c r="E7" s="78">
        <v>82.5</v>
      </c>
      <c r="G7" s="123" t="s">
        <v>13</v>
      </c>
      <c r="H7" s="78">
        <v>47.1</v>
      </c>
      <c r="I7" s="78">
        <v>74.900000000000006</v>
      </c>
      <c r="J7" s="78">
        <v>51.1</v>
      </c>
      <c r="K7" s="78">
        <v>78.900000000000006</v>
      </c>
      <c r="L7" s="78"/>
      <c r="M7" s="134" t="s">
        <v>13</v>
      </c>
      <c r="N7" s="137">
        <f t="shared" si="0"/>
        <v>95.7</v>
      </c>
      <c r="O7" s="137">
        <f t="shared" si="1"/>
        <v>153.4</v>
      </c>
      <c r="P7" s="137">
        <f t="shared" si="2"/>
        <v>103.7</v>
      </c>
      <c r="Q7" s="137">
        <f t="shared" si="3"/>
        <v>161.4</v>
      </c>
    </row>
    <row r="8" spans="1:17">
      <c r="A8" s="123" t="s">
        <v>12</v>
      </c>
      <c r="B8" s="78">
        <v>66.8</v>
      </c>
      <c r="C8" s="78">
        <v>88.6</v>
      </c>
      <c r="D8" s="78">
        <v>70.8</v>
      </c>
      <c r="E8" s="78">
        <v>92.6</v>
      </c>
      <c r="G8" s="123" t="s">
        <v>12</v>
      </c>
      <c r="H8" s="78">
        <v>56.4</v>
      </c>
      <c r="I8" s="78">
        <v>88.3</v>
      </c>
      <c r="J8" s="78">
        <v>60.4</v>
      </c>
      <c r="K8" s="78">
        <v>92.3</v>
      </c>
      <c r="L8" s="78"/>
      <c r="M8" s="134" t="s">
        <v>12</v>
      </c>
      <c r="N8" s="137">
        <f t="shared" si="0"/>
        <v>123.19999999999999</v>
      </c>
      <c r="O8" s="137">
        <f t="shared" si="1"/>
        <v>176.89999999999998</v>
      </c>
      <c r="P8" s="137">
        <f t="shared" si="2"/>
        <v>131.19999999999999</v>
      </c>
      <c r="Q8" s="137">
        <f t="shared" si="3"/>
        <v>184.89999999999998</v>
      </c>
    </row>
    <row r="9" spans="1:17">
      <c r="A9" s="123" t="s">
        <v>14</v>
      </c>
      <c r="B9" s="78">
        <v>79.7</v>
      </c>
      <c r="C9" s="78">
        <v>106.3</v>
      </c>
      <c r="D9" s="78">
        <v>83.7</v>
      </c>
      <c r="E9" s="78">
        <v>110.3</v>
      </c>
      <c r="G9" s="123" t="s">
        <v>14</v>
      </c>
      <c r="H9" s="78">
        <v>68.3</v>
      </c>
      <c r="I9" s="78">
        <v>106.1</v>
      </c>
      <c r="J9" s="78">
        <v>72.3</v>
      </c>
      <c r="K9" s="78">
        <v>110.1</v>
      </c>
      <c r="L9" s="78"/>
      <c r="M9" s="134" t="s">
        <v>14</v>
      </c>
      <c r="N9" s="137">
        <f t="shared" si="0"/>
        <v>148</v>
      </c>
      <c r="O9" s="137">
        <f t="shared" si="1"/>
        <v>212.39999999999998</v>
      </c>
      <c r="P9" s="137">
        <f t="shared" si="2"/>
        <v>156</v>
      </c>
      <c r="Q9" s="137">
        <f t="shared" si="3"/>
        <v>220.39999999999998</v>
      </c>
    </row>
    <row r="10" spans="1:17">
      <c r="A10" s="123" t="s">
        <v>22</v>
      </c>
      <c r="B10" s="78">
        <v>58.8</v>
      </c>
      <c r="C10" s="78">
        <v>84.9</v>
      </c>
      <c r="D10" s="78">
        <v>61.2</v>
      </c>
      <c r="E10" s="78">
        <v>87.3</v>
      </c>
      <c r="G10" s="123" t="s">
        <v>22</v>
      </c>
      <c r="H10" s="78">
        <v>54.5</v>
      </c>
      <c r="I10" s="78">
        <v>83</v>
      </c>
      <c r="J10" s="78">
        <v>56.9</v>
      </c>
      <c r="K10" s="78">
        <v>85.4</v>
      </c>
      <c r="L10" s="78"/>
      <c r="M10" s="134" t="s">
        <v>22</v>
      </c>
      <c r="N10" s="137">
        <f t="shared" si="0"/>
        <v>113.3</v>
      </c>
      <c r="O10" s="137">
        <f t="shared" si="1"/>
        <v>167.9</v>
      </c>
      <c r="P10" s="137">
        <f t="shared" si="2"/>
        <v>118.1</v>
      </c>
      <c r="Q10" s="137">
        <f t="shared" si="3"/>
        <v>172.7</v>
      </c>
    </row>
    <row r="11" spans="1:17">
      <c r="A11" s="123" t="s">
        <v>20</v>
      </c>
      <c r="B11" s="78">
        <v>75.400000000000006</v>
      </c>
      <c r="C11" s="78">
        <v>108.9</v>
      </c>
      <c r="D11" s="78">
        <v>77.8</v>
      </c>
      <c r="E11" s="78">
        <v>111.3</v>
      </c>
      <c r="G11" s="123" t="s">
        <v>20</v>
      </c>
      <c r="H11" s="78">
        <v>70.5</v>
      </c>
      <c r="I11" s="78">
        <v>103</v>
      </c>
      <c r="J11" s="78">
        <v>72.900000000000006</v>
      </c>
      <c r="K11" s="78">
        <v>105.4</v>
      </c>
      <c r="L11" s="78"/>
      <c r="M11" s="134" t="s">
        <v>20</v>
      </c>
      <c r="N11" s="137">
        <f t="shared" si="0"/>
        <v>145.9</v>
      </c>
      <c r="O11" s="137">
        <f t="shared" si="1"/>
        <v>211.9</v>
      </c>
      <c r="P11" s="137">
        <f t="shared" si="2"/>
        <v>150.69999999999999</v>
      </c>
      <c r="Q11" s="137">
        <f t="shared" si="3"/>
        <v>216.7</v>
      </c>
    </row>
    <row r="12" spans="1:17">
      <c r="A12" s="123" t="s">
        <v>23</v>
      </c>
      <c r="B12" s="78">
        <v>97.2</v>
      </c>
      <c r="C12" s="78">
        <v>134.80000000000001</v>
      </c>
      <c r="D12" s="78">
        <v>99.6</v>
      </c>
      <c r="E12" s="78">
        <v>137.19999999999999</v>
      </c>
      <c r="G12" s="123" t="s">
        <v>23</v>
      </c>
      <c r="H12" s="78">
        <v>88.8</v>
      </c>
      <c r="I12" s="78">
        <v>119.8</v>
      </c>
      <c r="J12" s="78">
        <v>91.2</v>
      </c>
      <c r="K12" s="78">
        <v>122.2</v>
      </c>
      <c r="L12" s="78"/>
      <c r="M12" s="134" t="s">
        <v>23</v>
      </c>
      <c r="N12" s="137">
        <f t="shared" si="0"/>
        <v>186</v>
      </c>
      <c r="O12" s="137">
        <f t="shared" si="1"/>
        <v>254.60000000000002</v>
      </c>
      <c r="P12" s="137">
        <f t="shared" si="2"/>
        <v>190.8</v>
      </c>
      <c r="Q12" s="137">
        <f t="shared" si="3"/>
        <v>259.39999999999998</v>
      </c>
    </row>
    <row r="13" spans="1:17">
      <c r="A13" s="123" t="s">
        <v>39</v>
      </c>
      <c r="B13" s="78">
        <v>132.9</v>
      </c>
      <c r="C13" s="78">
        <v>160.1</v>
      </c>
      <c r="D13" s="78">
        <v>135.30000000000001</v>
      </c>
      <c r="E13" s="78">
        <v>162.5</v>
      </c>
      <c r="G13" s="123" t="s">
        <v>39</v>
      </c>
      <c r="H13" s="78">
        <v>119.3</v>
      </c>
      <c r="I13" s="78">
        <v>148.6</v>
      </c>
      <c r="J13" s="78">
        <v>121.7</v>
      </c>
      <c r="K13" s="78">
        <v>151</v>
      </c>
      <c r="L13" s="78"/>
      <c r="M13" s="134" t="s">
        <v>39</v>
      </c>
      <c r="N13" s="137">
        <f t="shared" si="0"/>
        <v>252.2</v>
      </c>
      <c r="O13" s="137">
        <f t="shared" si="1"/>
        <v>308.7</v>
      </c>
      <c r="P13" s="137">
        <f t="shared" si="2"/>
        <v>257</v>
      </c>
      <c r="Q13" s="137">
        <f t="shared" si="3"/>
        <v>313.5</v>
      </c>
    </row>
    <row r="14" spans="1:17">
      <c r="D14" s="78" t="s">
        <v>0</v>
      </c>
      <c r="G14" s="123"/>
      <c r="H14" s="78"/>
      <c r="I14" s="78"/>
      <c r="J14" s="78" t="s">
        <v>0</v>
      </c>
      <c r="K14" s="78"/>
      <c r="L14" s="78"/>
      <c r="M14" s="134"/>
      <c r="N14" s="137" t="s">
        <v>0</v>
      </c>
      <c r="O14" s="137"/>
      <c r="P14" s="137"/>
      <c r="Q14" s="137"/>
    </row>
    <row r="15" spans="1:17">
      <c r="A15" s="123" t="s">
        <v>47</v>
      </c>
      <c r="G15" s="123" t="s">
        <v>47</v>
      </c>
      <c r="H15" s="78"/>
      <c r="I15" s="78"/>
      <c r="J15" s="78"/>
      <c r="K15" s="78"/>
      <c r="L15" s="78"/>
      <c r="M15" s="134" t="s">
        <v>47</v>
      </c>
      <c r="N15" s="137" t="s">
        <v>0</v>
      </c>
      <c r="O15" s="137"/>
      <c r="P15" s="137"/>
      <c r="Q15" s="137"/>
    </row>
    <row r="16" spans="1:17">
      <c r="A16" s="123" t="s">
        <v>7</v>
      </c>
      <c r="B16" s="78" t="s">
        <v>16</v>
      </c>
      <c r="C16" s="78" t="s">
        <v>17</v>
      </c>
      <c r="D16" s="78" t="s">
        <v>19</v>
      </c>
      <c r="E16" s="78" t="s">
        <v>18</v>
      </c>
      <c r="G16" s="123" t="s">
        <v>7</v>
      </c>
      <c r="H16" s="78" t="s">
        <v>16</v>
      </c>
      <c r="I16" s="78" t="s">
        <v>17</v>
      </c>
      <c r="J16" s="78" t="s">
        <v>19</v>
      </c>
      <c r="K16" s="78" t="s">
        <v>18</v>
      </c>
      <c r="L16" s="78"/>
      <c r="M16" s="134" t="s">
        <v>7</v>
      </c>
      <c r="N16" s="137" t="s">
        <v>0</v>
      </c>
      <c r="O16" s="137"/>
      <c r="P16" s="137"/>
      <c r="Q16" s="137"/>
    </row>
    <row r="17" spans="1:17">
      <c r="A17" s="123" t="s">
        <v>10</v>
      </c>
      <c r="B17" s="78">
        <v>14.8</v>
      </c>
      <c r="C17" s="78">
        <v>21.8</v>
      </c>
      <c r="D17" s="78">
        <v>16.8</v>
      </c>
      <c r="E17" s="78">
        <v>23.8</v>
      </c>
      <c r="G17" s="123" t="s">
        <v>10</v>
      </c>
      <c r="H17" s="78">
        <v>14.4</v>
      </c>
      <c r="I17" s="78">
        <v>21.4</v>
      </c>
      <c r="J17" s="78">
        <v>16.399999999999999</v>
      </c>
      <c r="K17" s="78">
        <v>23.4</v>
      </c>
      <c r="L17" s="78"/>
      <c r="M17" s="134" t="s">
        <v>10</v>
      </c>
      <c r="N17" s="137">
        <f t="shared" ref="N17:N27" si="4">SUM(B17+H17)</f>
        <v>29.200000000000003</v>
      </c>
      <c r="O17" s="137">
        <f t="shared" si="1"/>
        <v>43.2</v>
      </c>
      <c r="P17" s="137">
        <f t="shared" si="2"/>
        <v>33.200000000000003</v>
      </c>
      <c r="Q17" s="137">
        <f t="shared" si="3"/>
        <v>47.2</v>
      </c>
    </row>
    <row r="18" spans="1:17">
      <c r="A18" s="123" t="s">
        <v>8</v>
      </c>
      <c r="B18" s="78">
        <v>16.3</v>
      </c>
      <c r="C18" s="78">
        <v>24</v>
      </c>
      <c r="D18" s="78">
        <v>18.3</v>
      </c>
      <c r="E18" s="78">
        <v>36</v>
      </c>
      <c r="G18" s="123" t="s">
        <v>8</v>
      </c>
      <c r="H18" s="78">
        <v>15.8</v>
      </c>
      <c r="I18" s="78">
        <v>23.8</v>
      </c>
      <c r="J18" s="78">
        <v>17.8</v>
      </c>
      <c r="K18" s="78">
        <v>25.8</v>
      </c>
      <c r="L18" s="78"/>
      <c r="M18" s="134" t="s">
        <v>8</v>
      </c>
      <c r="N18" s="137">
        <f t="shared" si="4"/>
        <v>32.1</v>
      </c>
      <c r="O18" s="137">
        <f t="shared" si="1"/>
        <v>47.8</v>
      </c>
      <c r="P18" s="137">
        <f t="shared" si="2"/>
        <v>36.1</v>
      </c>
      <c r="Q18" s="137">
        <f t="shared" si="3"/>
        <v>61.8</v>
      </c>
    </row>
    <row r="19" spans="1:17">
      <c r="A19" s="123" t="s">
        <v>9</v>
      </c>
      <c r="B19" s="78">
        <v>19.8</v>
      </c>
      <c r="C19" s="78">
        <v>29.2</v>
      </c>
      <c r="D19" s="78">
        <v>21.8</v>
      </c>
      <c r="E19" s="78">
        <v>31.2</v>
      </c>
      <c r="G19" s="123" t="s">
        <v>9</v>
      </c>
      <c r="H19" s="78">
        <v>19.2</v>
      </c>
      <c r="I19" s="78">
        <v>29</v>
      </c>
      <c r="J19" s="78">
        <v>21.2</v>
      </c>
      <c r="K19" s="78">
        <v>31</v>
      </c>
      <c r="L19" s="78"/>
      <c r="M19" s="134" t="s">
        <v>9</v>
      </c>
      <c r="N19" s="137">
        <f t="shared" si="4"/>
        <v>39</v>
      </c>
      <c r="O19" s="137">
        <f t="shared" si="1"/>
        <v>58.2</v>
      </c>
      <c r="P19" s="137">
        <f t="shared" si="2"/>
        <v>43</v>
      </c>
      <c r="Q19" s="137">
        <f t="shared" si="3"/>
        <v>62.2</v>
      </c>
    </row>
    <row r="20" spans="1:17">
      <c r="A20" s="123" t="s">
        <v>11</v>
      </c>
      <c r="B20" s="78">
        <v>22.8</v>
      </c>
      <c r="C20" s="78">
        <v>36.799999999999997</v>
      </c>
      <c r="D20" s="78">
        <v>24.8</v>
      </c>
      <c r="E20" s="78">
        <v>38.799999999999997</v>
      </c>
      <c r="G20" s="123" t="s">
        <v>11</v>
      </c>
      <c r="H20" s="78">
        <v>21.6</v>
      </c>
      <c r="I20" s="78">
        <v>34.200000000000003</v>
      </c>
      <c r="J20" s="78">
        <v>23.6</v>
      </c>
      <c r="K20" s="78">
        <v>36.200000000000003</v>
      </c>
      <c r="L20" s="78"/>
      <c r="M20" s="134" t="s">
        <v>11</v>
      </c>
      <c r="N20" s="137">
        <f t="shared" si="4"/>
        <v>44.400000000000006</v>
      </c>
      <c r="O20" s="137">
        <f t="shared" si="1"/>
        <v>71</v>
      </c>
      <c r="P20" s="137">
        <f t="shared" si="2"/>
        <v>48.400000000000006</v>
      </c>
      <c r="Q20" s="137">
        <f t="shared" si="3"/>
        <v>75</v>
      </c>
    </row>
    <row r="21" spans="1:17">
      <c r="A21" s="123" t="s">
        <v>13</v>
      </c>
      <c r="B21" s="78">
        <v>27.8</v>
      </c>
      <c r="C21" s="78">
        <v>44.5</v>
      </c>
      <c r="D21" s="78">
        <v>29.8</v>
      </c>
      <c r="E21" s="78">
        <v>46.5</v>
      </c>
      <c r="G21" s="123" t="s">
        <v>13</v>
      </c>
      <c r="H21" s="78">
        <v>26.7</v>
      </c>
      <c r="I21" s="78">
        <v>42.1</v>
      </c>
      <c r="J21" s="78">
        <v>28.7</v>
      </c>
      <c r="K21" s="78">
        <v>44.1</v>
      </c>
      <c r="L21" s="78"/>
      <c r="M21" s="134" t="s">
        <v>13</v>
      </c>
      <c r="N21" s="137">
        <f t="shared" si="4"/>
        <v>54.5</v>
      </c>
      <c r="O21" s="137">
        <f t="shared" si="1"/>
        <v>86.6</v>
      </c>
      <c r="P21" s="137">
        <f t="shared" si="2"/>
        <v>58.5</v>
      </c>
      <c r="Q21" s="137">
        <f t="shared" si="3"/>
        <v>90.6</v>
      </c>
    </row>
    <row r="22" spans="1:17">
      <c r="A22" s="123" t="s">
        <v>12</v>
      </c>
      <c r="B22" s="78">
        <v>38.4</v>
      </c>
      <c r="C22" s="78">
        <v>49.8</v>
      </c>
      <c r="D22" s="78">
        <v>40.4</v>
      </c>
      <c r="E22" s="78">
        <v>51.8</v>
      </c>
      <c r="G22" s="123" t="s">
        <v>12</v>
      </c>
      <c r="H22" s="78">
        <v>32</v>
      </c>
      <c r="I22" s="78">
        <v>49.5</v>
      </c>
      <c r="J22" s="78">
        <v>34</v>
      </c>
      <c r="K22" s="78">
        <v>51.5</v>
      </c>
      <c r="L22" s="78"/>
      <c r="M22" s="134" t="s">
        <v>12</v>
      </c>
      <c r="N22" s="137">
        <f t="shared" si="4"/>
        <v>70.400000000000006</v>
      </c>
      <c r="O22" s="137">
        <f t="shared" si="1"/>
        <v>99.3</v>
      </c>
      <c r="P22" s="137">
        <f t="shared" si="2"/>
        <v>74.400000000000006</v>
      </c>
      <c r="Q22" s="137">
        <f t="shared" si="3"/>
        <v>103.3</v>
      </c>
    </row>
    <row r="23" spans="1:17">
      <c r="A23" s="123" t="s">
        <v>14</v>
      </c>
      <c r="B23" s="78">
        <v>45.7</v>
      </c>
      <c r="C23" s="78">
        <v>59.5</v>
      </c>
      <c r="D23" s="78">
        <v>47.7</v>
      </c>
      <c r="E23" s="78">
        <v>61.5</v>
      </c>
      <c r="G23" s="123" t="s">
        <v>14</v>
      </c>
      <c r="H23" s="78">
        <v>38.700000000000003</v>
      </c>
      <c r="I23" s="78">
        <v>59.3</v>
      </c>
      <c r="J23" s="78">
        <v>40.700000000000003</v>
      </c>
      <c r="K23" s="78">
        <v>61.3</v>
      </c>
      <c r="L23" s="78"/>
      <c r="M23" s="134" t="s">
        <v>14</v>
      </c>
      <c r="N23" s="137">
        <f t="shared" si="4"/>
        <v>84.4</v>
      </c>
      <c r="O23" s="137">
        <f t="shared" si="1"/>
        <v>118.8</v>
      </c>
      <c r="P23" s="137">
        <f t="shared" si="2"/>
        <v>88.4</v>
      </c>
      <c r="Q23" s="137">
        <f t="shared" si="3"/>
        <v>122.8</v>
      </c>
    </row>
    <row r="24" spans="1:17">
      <c r="A24" s="123" t="s">
        <v>22</v>
      </c>
      <c r="B24" s="78">
        <v>32.4</v>
      </c>
      <c r="C24" s="78">
        <v>45.7</v>
      </c>
      <c r="D24" s="78">
        <v>33.6</v>
      </c>
      <c r="E24" s="78">
        <v>46.9</v>
      </c>
      <c r="G24" s="123" t="s">
        <v>22</v>
      </c>
      <c r="H24" s="78">
        <v>29.3</v>
      </c>
      <c r="I24" s="78">
        <v>43.8</v>
      </c>
      <c r="J24" s="78">
        <v>30.5</v>
      </c>
      <c r="K24" s="78">
        <v>45</v>
      </c>
      <c r="L24" s="78"/>
      <c r="M24" s="134" t="s">
        <v>22</v>
      </c>
      <c r="N24" s="137">
        <f t="shared" si="4"/>
        <v>61.7</v>
      </c>
      <c r="O24" s="137">
        <f t="shared" si="1"/>
        <v>89.5</v>
      </c>
      <c r="P24" s="137">
        <f t="shared" si="2"/>
        <v>64.099999999999994</v>
      </c>
      <c r="Q24" s="137">
        <f t="shared" si="3"/>
        <v>91.9</v>
      </c>
    </row>
    <row r="25" spans="1:17">
      <c r="A25" s="123" t="s">
        <v>20</v>
      </c>
      <c r="B25" s="78">
        <v>41.4</v>
      </c>
      <c r="C25" s="78">
        <v>58.5</v>
      </c>
      <c r="D25" s="78">
        <v>42.6</v>
      </c>
      <c r="E25" s="78">
        <v>59.7</v>
      </c>
      <c r="G25" s="123" t="s">
        <v>20</v>
      </c>
      <c r="H25" s="78">
        <v>37.700000000000003</v>
      </c>
      <c r="I25" s="78">
        <v>54.2</v>
      </c>
      <c r="J25" s="78">
        <v>38.9</v>
      </c>
      <c r="K25" s="78">
        <v>55.4</v>
      </c>
      <c r="L25" s="78"/>
      <c r="M25" s="134" t="s">
        <v>20</v>
      </c>
      <c r="N25" s="137">
        <f t="shared" si="4"/>
        <v>79.099999999999994</v>
      </c>
      <c r="O25" s="137">
        <f t="shared" si="1"/>
        <v>112.7</v>
      </c>
      <c r="P25" s="137">
        <f t="shared" si="2"/>
        <v>81.5</v>
      </c>
      <c r="Q25" s="137">
        <f t="shared" si="3"/>
        <v>115.1</v>
      </c>
    </row>
    <row r="26" spans="1:17">
      <c r="A26" s="123" t="s">
        <v>23</v>
      </c>
      <c r="B26" s="78">
        <v>52.8</v>
      </c>
      <c r="C26" s="78">
        <v>72</v>
      </c>
      <c r="D26" s="78">
        <v>54</v>
      </c>
      <c r="E26" s="78">
        <v>73.2</v>
      </c>
      <c r="G26" s="123" t="s">
        <v>23</v>
      </c>
      <c r="H26" s="78">
        <v>47.2</v>
      </c>
      <c r="I26" s="78">
        <v>63</v>
      </c>
      <c r="J26" s="78">
        <v>48.4</v>
      </c>
      <c r="K26" s="78">
        <v>64.2</v>
      </c>
      <c r="L26" s="78"/>
      <c r="M26" s="134" t="s">
        <v>23</v>
      </c>
      <c r="N26" s="137">
        <f t="shared" si="4"/>
        <v>100</v>
      </c>
      <c r="O26" s="137">
        <f t="shared" si="1"/>
        <v>135</v>
      </c>
      <c r="P26" s="137">
        <f t="shared" si="2"/>
        <v>102.4</v>
      </c>
      <c r="Q26" s="137">
        <f t="shared" si="3"/>
        <v>137.4</v>
      </c>
    </row>
    <row r="27" spans="1:17">
      <c r="A27" s="123" t="s">
        <v>39</v>
      </c>
      <c r="B27" s="78">
        <v>71.3</v>
      </c>
      <c r="C27" s="78">
        <v>85.3</v>
      </c>
      <c r="D27" s="78">
        <v>72.5</v>
      </c>
      <c r="E27" s="78">
        <v>86.5</v>
      </c>
      <c r="G27" s="123" t="s">
        <v>39</v>
      </c>
      <c r="H27" s="78">
        <v>62.9</v>
      </c>
      <c r="I27" s="78">
        <v>77.8</v>
      </c>
      <c r="J27" s="78">
        <v>64.099999999999994</v>
      </c>
      <c r="K27" s="78">
        <v>79</v>
      </c>
      <c r="L27" s="78"/>
      <c r="M27" s="134" t="s">
        <v>39</v>
      </c>
      <c r="N27" s="137">
        <f t="shared" si="4"/>
        <v>134.19999999999999</v>
      </c>
      <c r="O27" s="137">
        <f t="shared" si="1"/>
        <v>163.1</v>
      </c>
      <c r="P27" s="137">
        <f t="shared" si="2"/>
        <v>136.6</v>
      </c>
      <c r="Q27" s="137">
        <f t="shared" si="3"/>
        <v>165.5</v>
      </c>
    </row>
    <row r="28" spans="1:17">
      <c r="G28" s="123"/>
      <c r="H28" s="78"/>
      <c r="I28" s="78"/>
      <c r="J28" s="78"/>
      <c r="K28" s="78"/>
      <c r="L28" s="78"/>
      <c r="M28" s="134"/>
      <c r="N28" s="137" t="s">
        <v>0</v>
      </c>
      <c r="O28" s="137"/>
      <c r="P28" s="137"/>
      <c r="Q28" s="137"/>
    </row>
    <row r="29" spans="1:17">
      <c r="A29" s="123" t="s">
        <v>48</v>
      </c>
      <c r="G29" s="123" t="s">
        <v>48</v>
      </c>
      <c r="H29" s="78"/>
      <c r="I29" s="78"/>
      <c r="J29" s="78"/>
      <c r="K29" s="78"/>
      <c r="L29" s="78"/>
      <c r="M29" s="134" t="s">
        <v>48</v>
      </c>
      <c r="N29" s="137" t="s">
        <v>0</v>
      </c>
      <c r="O29" s="137"/>
      <c r="P29" s="137"/>
      <c r="Q29" s="137"/>
    </row>
    <row r="30" spans="1:17">
      <c r="A30" s="123" t="s">
        <v>7</v>
      </c>
      <c r="B30" s="78" t="s">
        <v>16</v>
      </c>
      <c r="C30" s="78" t="s">
        <v>17</v>
      </c>
      <c r="D30" s="78" t="s">
        <v>19</v>
      </c>
      <c r="E30" s="78" t="s">
        <v>18</v>
      </c>
      <c r="G30" s="123" t="s">
        <v>7</v>
      </c>
      <c r="H30" s="78" t="s">
        <v>16</v>
      </c>
      <c r="I30" s="78" t="s">
        <v>17</v>
      </c>
      <c r="J30" s="78" t="s">
        <v>19</v>
      </c>
      <c r="K30" s="78" t="s">
        <v>18</v>
      </c>
      <c r="L30" s="78"/>
      <c r="M30" s="134" t="s">
        <v>7</v>
      </c>
      <c r="N30" s="137" t="s">
        <v>0</v>
      </c>
      <c r="O30" s="137"/>
      <c r="P30" s="137"/>
      <c r="Q30" s="137"/>
    </row>
    <row r="31" spans="1:17">
      <c r="A31" s="123" t="s">
        <v>10</v>
      </c>
      <c r="B31" s="78">
        <v>9.4</v>
      </c>
      <c r="C31" s="78">
        <v>13.4</v>
      </c>
      <c r="D31" s="78">
        <v>10.4</v>
      </c>
      <c r="E31" s="78">
        <v>14.4</v>
      </c>
      <c r="G31" s="123" t="s">
        <v>10</v>
      </c>
      <c r="H31" s="78">
        <v>9</v>
      </c>
      <c r="I31" s="78">
        <v>13</v>
      </c>
      <c r="J31" s="78">
        <v>10</v>
      </c>
      <c r="K31" s="78">
        <v>14</v>
      </c>
      <c r="L31" s="78"/>
      <c r="M31" s="134" t="s">
        <v>10</v>
      </c>
      <c r="N31" s="137">
        <f t="shared" ref="N31:N41" si="5">SUM(B31+H31)</f>
        <v>18.399999999999999</v>
      </c>
      <c r="O31" s="137">
        <f t="shared" si="1"/>
        <v>26.4</v>
      </c>
      <c r="P31" s="137">
        <f t="shared" si="2"/>
        <v>20.399999999999999</v>
      </c>
      <c r="Q31" s="137">
        <f t="shared" si="3"/>
        <v>28.4</v>
      </c>
    </row>
    <row r="32" spans="1:17">
      <c r="A32" s="123" t="s">
        <v>8</v>
      </c>
      <c r="B32" s="78">
        <v>10.3</v>
      </c>
      <c r="C32" s="78">
        <v>14.8</v>
      </c>
      <c r="D32" s="78">
        <v>11.3</v>
      </c>
      <c r="E32" s="78">
        <v>15.8</v>
      </c>
      <c r="G32" s="123" t="s">
        <v>8</v>
      </c>
      <c r="H32" s="78">
        <v>9.8000000000000007</v>
      </c>
      <c r="I32" s="78">
        <v>14.6</v>
      </c>
      <c r="J32" s="78">
        <v>10.8</v>
      </c>
      <c r="K32" s="78">
        <v>15.6</v>
      </c>
      <c r="L32" s="78"/>
      <c r="M32" s="134" t="s">
        <v>8</v>
      </c>
      <c r="N32" s="137">
        <f t="shared" si="5"/>
        <v>20.100000000000001</v>
      </c>
      <c r="O32" s="137">
        <f t="shared" si="1"/>
        <v>29.4</v>
      </c>
      <c r="P32" s="137">
        <f t="shared" si="2"/>
        <v>22.1</v>
      </c>
      <c r="Q32" s="137">
        <f t="shared" si="3"/>
        <v>31.4</v>
      </c>
    </row>
    <row r="33" spans="1:17">
      <c r="A33" s="123" t="s">
        <v>9</v>
      </c>
      <c r="B33" s="78">
        <v>12.4</v>
      </c>
      <c r="C33" s="78">
        <v>18</v>
      </c>
      <c r="D33" s="78">
        <v>13.4</v>
      </c>
      <c r="E33" s="78">
        <v>19</v>
      </c>
      <c r="G33" s="123" t="s">
        <v>9</v>
      </c>
      <c r="H33" s="78">
        <v>11.8</v>
      </c>
      <c r="I33" s="78">
        <v>17.8</v>
      </c>
      <c r="J33" s="78">
        <v>12.8</v>
      </c>
      <c r="K33" s="78">
        <v>18.8</v>
      </c>
      <c r="L33" s="78"/>
      <c r="M33" s="134" t="s">
        <v>9</v>
      </c>
      <c r="N33" s="137">
        <f t="shared" si="5"/>
        <v>24.200000000000003</v>
      </c>
      <c r="O33" s="137">
        <f t="shared" si="1"/>
        <v>35.799999999999997</v>
      </c>
      <c r="P33" s="137">
        <f t="shared" si="2"/>
        <v>26.200000000000003</v>
      </c>
      <c r="Q33" s="137">
        <f t="shared" si="3"/>
        <v>37.799999999999997</v>
      </c>
    </row>
    <row r="34" spans="1:17">
      <c r="A34" s="123" t="s">
        <v>11</v>
      </c>
      <c r="B34" s="78">
        <v>14.2</v>
      </c>
      <c r="C34" s="78">
        <v>22.6</v>
      </c>
      <c r="D34" s="78">
        <v>15.2</v>
      </c>
      <c r="E34" s="78">
        <v>23.6</v>
      </c>
      <c r="G34" s="123" t="s">
        <v>11</v>
      </c>
      <c r="H34" s="78">
        <v>13.4</v>
      </c>
      <c r="I34" s="78">
        <v>21</v>
      </c>
      <c r="J34" s="78">
        <v>14.4</v>
      </c>
      <c r="K34" s="78">
        <v>22</v>
      </c>
      <c r="L34" s="78"/>
      <c r="M34" s="134" t="s">
        <v>11</v>
      </c>
      <c r="N34" s="137">
        <f t="shared" si="5"/>
        <v>27.6</v>
      </c>
      <c r="O34" s="137">
        <f t="shared" si="1"/>
        <v>43.6</v>
      </c>
      <c r="P34" s="137">
        <f t="shared" si="2"/>
        <v>29.6</v>
      </c>
      <c r="Q34" s="137">
        <f t="shared" si="3"/>
        <v>45.6</v>
      </c>
    </row>
    <row r="35" spans="1:17">
      <c r="A35" s="123" t="s">
        <v>13</v>
      </c>
      <c r="B35" s="78">
        <v>17.399999999999999</v>
      </c>
      <c r="C35" s="78">
        <v>27.5</v>
      </c>
      <c r="D35" s="78">
        <v>18.399999999999999</v>
      </c>
      <c r="E35" s="78">
        <v>28.5</v>
      </c>
      <c r="G35" s="123" t="s">
        <v>13</v>
      </c>
      <c r="H35" s="78">
        <v>16.5</v>
      </c>
      <c r="I35" s="78">
        <v>25.7</v>
      </c>
      <c r="J35" s="78">
        <v>17.5</v>
      </c>
      <c r="K35" s="78">
        <v>26.7</v>
      </c>
      <c r="L35" s="78"/>
      <c r="M35" s="134" t="s">
        <v>13</v>
      </c>
      <c r="N35" s="137">
        <f t="shared" si="5"/>
        <v>33.9</v>
      </c>
      <c r="O35" s="137">
        <f t="shared" si="1"/>
        <v>53.2</v>
      </c>
      <c r="P35" s="137">
        <f t="shared" si="2"/>
        <v>35.9</v>
      </c>
      <c r="Q35" s="137">
        <f t="shared" si="3"/>
        <v>55.2</v>
      </c>
    </row>
    <row r="36" spans="1:17">
      <c r="A36" s="123" t="s">
        <v>12</v>
      </c>
      <c r="B36" s="78">
        <v>24.2</v>
      </c>
      <c r="C36" s="78">
        <v>30.4</v>
      </c>
      <c r="D36" s="78">
        <v>25.2</v>
      </c>
      <c r="E36" s="78">
        <v>31.4</v>
      </c>
      <c r="G36" s="123" t="s">
        <v>12</v>
      </c>
      <c r="H36" s="78">
        <v>19.8</v>
      </c>
      <c r="I36" s="78">
        <v>30.1</v>
      </c>
      <c r="J36" s="78">
        <v>20.8</v>
      </c>
      <c r="K36" s="78">
        <v>31.1</v>
      </c>
      <c r="L36" s="78"/>
      <c r="M36" s="134" t="s">
        <v>12</v>
      </c>
      <c r="N36" s="137">
        <f t="shared" si="5"/>
        <v>44</v>
      </c>
      <c r="O36" s="137">
        <f t="shared" si="1"/>
        <v>60.5</v>
      </c>
      <c r="P36" s="137">
        <f t="shared" si="2"/>
        <v>46</v>
      </c>
      <c r="Q36" s="137">
        <f t="shared" si="3"/>
        <v>62.5</v>
      </c>
    </row>
    <row r="37" spans="1:17">
      <c r="A37" s="123" t="s">
        <v>14</v>
      </c>
      <c r="B37" s="78">
        <v>28.7</v>
      </c>
      <c r="C37" s="78">
        <v>36.1</v>
      </c>
      <c r="D37" s="78">
        <v>29.7</v>
      </c>
      <c r="E37" s="78">
        <v>37.1</v>
      </c>
      <c r="G37" s="123" t="s">
        <v>14</v>
      </c>
      <c r="H37" s="78">
        <v>23.9</v>
      </c>
      <c r="I37" s="78">
        <v>35.9</v>
      </c>
      <c r="J37" s="78">
        <v>24.9</v>
      </c>
      <c r="K37" s="78">
        <v>36.9</v>
      </c>
      <c r="L37" s="78"/>
      <c r="M37" s="134" t="s">
        <v>14</v>
      </c>
      <c r="N37" s="137">
        <f t="shared" si="5"/>
        <v>52.599999999999994</v>
      </c>
      <c r="O37" s="137">
        <f t="shared" si="1"/>
        <v>72</v>
      </c>
      <c r="P37" s="137">
        <f t="shared" si="2"/>
        <v>54.599999999999994</v>
      </c>
      <c r="Q37" s="137">
        <f t="shared" si="3"/>
        <v>74</v>
      </c>
    </row>
    <row r="38" spans="1:17">
      <c r="A38" s="123" t="s">
        <v>22</v>
      </c>
      <c r="B38" s="78">
        <v>19.2</v>
      </c>
      <c r="C38" s="78">
        <v>26.1</v>
      </c>
      <c r="D38" s="78">
        <v>19.8</v>
      </c>
      <c r="E38" s="78">
        <v>26.7</v>
      </c>
      <c r="G38" s="123" t="s">
        <v>22</v>
      </c>
      <c r="H38" s="78">
        <v>16.7</v>
      </c>
      <c r="I38" s="78">
        <v>24.2</v>
      </c>
      <c r="J38" s="78">
        <v>17.3</v>
      </c>
      <c r="K38" s="78">
        <v>24.8</v>
      </c>
      <c r="L38" s="78"/>
      <c r="M38" s="134" t="s">
        <v>22</v>
      </c>
      <c r="N38" s="137">
        <f t="shared" si="5"/>
        <v>35.9</v>
      </c>
      <c r="O38" s="137">
        <f t="shared" si="1"/>
        <v>50.3</v>
      </c>
      <c r="P38" s="137">
        <f t="shared" si="2"/>
        <v>37.1</v>
      </c>
      <c r="Q38" s="137">
        <f t="shared" si="3"/>
        <v>51.5</v>
      </c>
    </row>
    <row r="39" spans="1:17">
      <c r="A39" s="123" t="s">
        <v>20</v>
      </c>
      <c r="B39" s="78">
        <v>24.4</v>
      </c>
      <c r="C39" s="78">
        <v>33.299999999999997</v>
      </c>
      <c r="D39" s="78">
        <v>25</v>
      </c>
      <c r="E39" s="78">
        <v>33.9</v>
      </c>
      <c r="G39" s="123" t="s">
        <v>20</v>
      </c>
      <c r="H39" s="78">
        <v>21.3</v>
      </c>
      <c r="I39" s="78">
        <v>29.8</v>
      </c>
      <c r="J39" s="78">
        <v>21.9</v>
      </c>
      <c r="K39" s="78">
        <v>30.4</v>
      </c>
      <c r="L39" s="78"/>
      <c r="M39" s="134" t="s">
        <v>20</v>
      </c>
      <c r="N39" s="137">
        <f t="shared" si="5"/>
        <v>45.7</v>
      </c>
      <c r="O39" s="137">
        <f t="shared" si="1"/>
        <v>63.099999999999994</v>
      </c>
      <c r="P39" s="137">
        <f t="shared" si="2"/>
        <v>46.9</v>
      </c>
      <c r="Q39" s="137">
        <f t="shared" si="3"/>
        <v>64.3</v>
      </c>
    </row>
    <row r="40" spans="1:17">
      <c r="A40" s="123" t="s">
        <v>23</v>
      </c>
      <c r="B40" s="78">
        <v>30.6</v>
      </c>
      <c r="C40" s="78">
        <v>40.6</v>
      </c>
      <c r="D40" s="78">
        <v>31.2</v>
      </c>
      <c r="E40" s="78">
        <v>41.2</v>
      </c>
      <c r="G40" s="123" t="s">
        <v>23</v>
      </c>
      <c r="H40" s="78">
        <v>26.4</v>
      </c>
      <c r="I40" s="78">
        <v>34.6</v>
      </c>
      <c r="J40" s="78">
        <v>27</v>
      </c>
      <c r="K40" s="78">
        <v>35.200000000000003</v>
      </c>
      <c r="L40" s="78"/>
      <c r="M40" s="134" t="s">
        <v>23</v>
      </c>
      <c r="N40" s="137">
        <f t="shared" si="5"/>
        <v>57</v>
      </c>
      <c r="O40" s="137">
        <f t="shared" si="1"/>
        <v>75.2</v>
      </c>
      <c r="P40" s="137">
        <f t="shared" si="2"/>
        <v>58.2</v>
      </c>
      <c r="Q40" s="137">
        <f t="shared" si="3"/>
        <v>76.400000000000006</v>
      </c>
    </row>
    <row r="41" spans="1:17">
      <c r="A41" s="123" t="s">
        <v>39</v>
      </c>
      <c r="B41" s="78">
        <v>40.5</v>
      </c>
      <c r="C41" s="78">
        <v>47.9</v>
      </c>
      <c r="D41" s="78">
        <v>41.1</v>
      </c>
      <c r="E41" s="78">
        <v>48.5</v>
      </c>
      <c r="G41" s="123" t="s">
        <v>39</v>
      </c>
      <c r="H41" s="78">
        <v>34.700000000000003</v>
      </c>
      <c r="I41" s="78">
        <v>42.4</v>
      </c>
      <c r="J41" s="78">
        <v>35.299999999999997</v>
      </c>
      <c r="K41" s="78">
        <v>43</v>
      </c>
      <c r="L41" s="78"/>
      <c r="M41" s="134" t="s">
        <v>39</v>
      </c>
      <c r="N41" s="137">
        <f t="shared" si="5"/>
        <v>75.2</v>
      </c>
      <c r="O41" s="137">
        <f t="shared" si="1"/>
        <v>90.3</v>
      </c>
      <c r="P41" s="137">
        <f t="shared" si="2"/>
        <v>76.400000000000006</v>
      </c>
      <c r="Q41" s="137">
        <f t="shared" si="3"/>
        <v>91.5</v>
      </c>
    </row>
    <row r="42" spans="1:17">
      <c r="G42" s="123"/>
      <c r="H42" s="78"/>
      <c r="I42" s="78"/>
      <c r="J42" s="78"/>
      <c r="K42" s="78"/>
      <c r="L42" s="78"/>
      <c r="M42" s="134"/>
      <c r="N42" s="137" t="s">
        <v>0</v>
      </c>
      <c r="O42" s="137"/>
      <c r="P42" s="137"/>
      <c r="Q42" s="137"/>
    </row>
    <row r="43" spans="1:17">
      <c r="A43" s="123" t="s">
        <v>49</v>
      </c>
      <c r="G43" s="123" t="s">
        <v>49</v>
      </c>
      <c r="H43" s="78"/>
      <c r="I43" s="78"/>
      <c r="J43" s="78"/>
      <c r="K43" s="78"/>
      <c r="L43" s="78"/>
      <c r="M43" s="134" t="s">
        <v>49</v>
      </c>
      <c r="N43" s="137" t="s">
        <v>0</v>
      </c>
      <c r="O43" s="137"/>
      <c r="P43" s="137"/>
      <c r="Q43" s="137"/>
    </row>
    <row r="44" spans="1:17">
      <c r="A44" s="123" t="s">
        <v>7</v>
      </c>
      <c r="B44" s="78" t="s">
        <v>16</v>
      </c>
      <c r="C44" s="78" t="s">
        <v>17</v>
      </c>
      <c r="D44" s="78" t="s">
        <v>19</v>
      </c>
      <c r="E44" s="78" t="s">
        <v>18</v>
      </c>
      <c r="G44" s="123" t="s">
        <v>7</v>
      </c>
      <c r="H44" s="78" t="s">
        <v>16</v>
      </c>
      <c r="I44" s="78" t="s">
        <v>17</v>
      </c>
      <c r="J44" s="78" t="s">
        <v>19</v>
      </c>
      <c r="K44" s="78" t="s">
        <v>18</v>
      </c>
      <c r="L44" s="78"/>
      <c r="M44" s="134" t="s">
        <v>7</v>
      </c>
      <c r="N44" s="137" t="s">
        <v>0</v>
      </c>
      <c r="O44" s="137"/>
      <c r="P44" s="137"/>
      <c r="Q44" s="137"/>
    </row>
    <row r="45" spans="1:17">
      <c r="A45" s="123" t="s">
        <v>10</v>
      </c>
      <c r="B45" s="78">
        <v>6.7</v>
      </c>
      <c r="C45" s="78">
        <v>9.1999999999999993</v>
      </c>
      <c r="D45" s="78">
        <v>7.2</v>
      </c>
      <c r="E45" s="78">
        <v>9.6999999999999993</v>
      </c>
      <c r="G45" s="123" t="s">
        <v>10</v>
      </c>
      <c r="H45" s="78">
        <v>6.3</v>
      </c>
      <c r="I45" s="78">
        <v>8.8000000000000007</v>
      </c>
      <c r="J45" s="78">
        <v>6.8</v>
      </c>
      <c r="K45" s="78">
        <v>9.3000000000000007</v>
      </c>
      <c r="L45" s="78"/>
      <c r="M45" s="134" t="s">
        <v>10</v>
      </c>
      <c r="N45" s="137">
        <f t="shared" ref="N45:N55" si="6">SUM(B45+H45)</f>
        <v>13</v>
      </c>
      <c r="O45" s="137">
        <f t="shared" si="1"/>
        <v>18</v>
      </c>
      <c r="P45" s="137">
        <f t="shared" si="2"/>
        <v>14</v>
      </c>
      <c r="Q45" s="137">
        <f t="shared" si="3"/>
        <v>19</v>
      </c>
    </row>
    <row r="46" spans="1:17">
      <c r="A46" s="123" t="s">
        <v>8</v>
      </c>
      <c r="B46" s="78">
        <v>7.3</v>
      </c>
      <c r="C46" s="78">
        <v>10.199999999999999</v>
      </c>
      <c r="D46" s="78">
        <v>7.8</v>
      </c>
      <c r="E46" s="78">
        <v>10.7</v>
      </c>
      <c r="G46" s="123" t="s">
        <v>8</v>
      </c>
      <c r="H46" s="78">
        <v>6.8</v>
      </c>
      <c r="I46" s="78">
        <v>10</v>
      </c>
      <c r="J46" s="78">
        <v>7.3</v>
      </c>
      <c r="K46" s="78">
        <v>10.5</v>
      </c>
      <c r="L46" s="78"/>
      <c r="M46" s="134" t="s">
        <v>8</v>
      </c>
      <c r="N46" s="137">
        <f t="shared" si="6"/>
        <v>14.1</v>
      </c>
      <c r="O46" s="137">
        <f t="shared" si="1"/>
        <v>20.2</v>
      </c>
      <c r="P46" s="137">
        <f t="shared" si="2"/>
        <v>15.1</v>
      </c>
      <c r="Q46" s="137">
        <f t="shared" si="3"/>
        <v>21.2</v>
      </c>
    </row>
    <row r="47" spans="1:17">
      <c r="A47" s="123" t="s">
        <v>9</v>
      </c>
      <c r="B47" s="78">
        <v>8.6999999999999993</v>
      </c>
      <c r="C47" s="78">
        <v>12.4</v>
      </c>
      <c r="D47" s="78">
        <v>9.1999999999999993</v>
      </c>
      <c r="E47" s="78">
        <v>12.9</v>
      </c>
      <c r="G47" s="123" t="s">
        <v>9</v>
      </c>
      <c r="H47" s="78">
        <v>8.1</v>
      </c>
      <c r="I47" s="78">
        <v>12.2</v>
      </c>
      <c r="J47" s="78">
        <v>8.6</v>
      </c>
      <c r="K47" s="78">
        <v>12.7</v>
      </c>
      <c r="L47" s="78"/>
      <c r="M47" s="134" t="s">
        <v>9</v>
      </c>
      <c r="N47" s="137">
        <f t="shared" si="6"/>
        <v>16.799999999999997</v>
      </c>
      <c r="O47" s="137">
        <f t="shared" si="1"/>
        <v>24.6</v>
      </c>
      <c r="P47" s="137">
        <f t="shared" si="2"/>
        <v>17.799999999999997</v>
      </c>
      <c r="Q47" s="137">
        <f t="shared" si="3"/>
        <v>25.6</v>
      </c>
    </row>
    <row r="48" spans="1:17">
      <c r="A48" s="123" t="s">
        <v>11</v>
      </c>
      <c r="B48" s="78">
        <v>9.9</v>
      </c>
      <c r="C48" s="78">
        <v>15.5</v>
      </c>
      <c r="D48" s="78">
        <v>10.4</v>
      </c>
      <c r="E48" s="78">
        <v>16</v>
      </c>
      <c r="G48" s="123" t="s">
        <v>11</v>
      </c>
      <c r="H48" s="78">
        <v>9.3000000000000007</v>
      </c>
      <c r="I48" s="78">
        <v>14.4</v>
      </c>
      <c r="J48" s="78">
        <v>9.8000000000000007</v>
      </c>
      <c r="K48" s="78">
        <v>14.9</v>
      </c>
      <c r="L48" s="78"/>
      <c r="M48" s="134" t="s">
        <v>11</v>
      </c>
      <c r="N48" s="137">
        <f t="shared" si="6"/>
        <v>19.200000000000003</v>
      </c>
      <c r="O48" s="137">
        <f t="shared" si="1"/>
        <v>29.9</v>
      </c>
      <c r="P48" s="137">
        <f t="shared" si="2"/>
        <v>20.200000000000003</v>
      </c>
      <c r="Q48" s="137">
        <f t="shared" si="3"/>
        <v>30.9</v>
      </c>
    </row>
    <row r="49" spans="1:17">
      <c r="A49" s="123" t="s">
        <v>13</v>
      </c>
      <c r="B49" s="78">
        <v>12.2</v>
      </c>
      <c r="C49" s="78">
        <v>19</v>
      </c>
      <c r="D49" s="78">
        <v>12.7</v>
      </c>
      <c r="E49" s="78">
        <v>19.5</v>
      </c>
      <c r="G49" s="123" t="s">
        <v>13</v>
      </c>
      <c r="H49" s="78">
        <v>11.4</v>
      </c>
      <c r="I49" s="78">
        <v>17.5</v>
      </c>
      <c r="J49" s="78">
        <v>11.9</v>
      </c>
      <c r="K49" s="78">
        <v>18</v>
      </c>
      <c r="L49" s="78"/>
      <c r="M49" s="134" t="s">
        <v>13</v>
      </c>
      <c r="N49" s="137">
        <f t="shared" si="6"/>
        <v>23.6</v>
      </c>
      <c r="O49" s="137">
        <f t="shared" si="1"/>
        <v>36.5</v>
      </c>
      <c r="P49" s="137">
        <f t="shared" si="2"/>
        <v>24.6</v>
      </c>
      <c r="Q49" s="137">
        <f t="shared" si="3"/>
        <v>37.5</v>
      </c>
    </row>
    <row r="50" spans="1:17">
      <c r="A50" s="123" t="s">
        <v>12</v>
      </c>
      <c r="B50" s="78">
        <v>17.100000000000001</v>
      </c>
      <c r="C50" s="78">
        <v>20.7</v>
      </c>
      <c r="D50" s="78">
        <v>17.600000000000001</v>
      </c>
      <c r="E50" s="78">
        <v>21.2</v>
      </c>
      <c r="G50" s="123" t="s">
        <v>12</v>
      </c>
      <c r="H50" s="78">
        <v>13.7</v>
      </c>
      <c r="I50" s="78">
        <v>20.399999999999999</v>
      </c>
      <c r="J50" s="78">
        <v>14.2</v>
      </c>
      <c r="K50" s="78">
        <v>20.9</v>
      </c>
      <c r="L50" s="78"/>
      <c r="M50" s="134" t="s">
        <v>12</v>
      </c>
      <c r="N50" s="137">
        <f t="shared" si="6"/>
        <v>30.8</v>
      </c>
      <c r="O50" s="137">
        <f t="shared" si="1"/>
        <v>41.099999999999994</v>
      </c>
      <c r="P50" s="137">
        <f t="shared" si="2"/>
        <v>31.8</v>
      </c>
      <c r="Q50" s="137">
        <f t="shared" si="3"/>
        <v>42.099999999999994</v>
      </c>
    </row>
    <row r="51" spans="1:17">
      <c r="A51" s="123" t="s">
        <v>14</v>
      </c>
      <c r="B51" s="78">
        <v>20.2</v>
      </c>
      <c r="C51" s="78">
        <v>24.4</v>
      </c>
      <c r="D51" s="78">
        <v>20.7</v>
      </c>
      <c r="E51" s="78">
        <v>24.9</v>
      </c>
      <c r="G51" s="123" t="s">
        <v>14</v>
      </c>
      <c r="H51" s="78">
        <v>16.5</v>
      </c>
      <c r="I51" s="78">
        <v>24.2</v>
      </c>
      <c r="J51" s="78">
        <v>17</v>
      </c>
      <c r="K51" s="78">
        <v>24.7</v>
      </c>
      <c r="L51" s="78"/>
      <c r="M51" s="134" t="s">
        <v>14</v>
      </c>
      <c r="N51" s="137">
        <f t="shared" si="6"/>
        <v>36.700000000000003</v>
      </c>
      <c r="O51" s="137">
        <f t="shared" si="1"/>
        <v>48.599999999999994</v>
      </c>
      <c r="P51" s="137">
        <f t="shared" si="2"/>
        <v>37.700000000000003</v>
      </c>
      <c r="Q51" s="137">
        <f t="shared" si="3"/>
        <v>49.599999999999994</v>
      </c>
    </row>
    <row r="52" spans="1:17">
      <c r="A52" s="123" t="s">
        <v>22</v>
      </c>
      <c r="B52" s="78">
        <v>12.6</v>
      </c>
      <c r="C52" s="78">
        <v>16.3</v>
      </c>
      <c r="D52" s="78">
        <v>12.9</v>
      </c>
      <c r="E52" s="78">
        <v>16.600000000000001</v>
      </c>
      <c r="G52" s="123" t="s">
        <v>22</v>
      </c>
      <c r="H52" s="78">
        <v>10.4</v>
      </c>
      <c r="I52" s="78">
        <v>14.4</v>
      </c>
      <c r="J52" s="78">
        <v>10.7</v>
      </c>
      <c r="K52" s="78">
        <v>14.7</v>
      </c>
      <c r="L52" s="78"/>
      <c r="M52" s="134" t="s">
        <v>22</v>
      </c>
      <c r="N52" s="137">
        <f t="shared" si="6"/>
        <v>23</v>
      </c>
      <c r="O52" s="137">
        <f t="shared" si="1"/>
        <v>30.700000000000003</v>
      </c>
      <c r="P52" s="137">
        <f t="shared" si="2"/>
        <v>23.6</v>
      </c>
      <c r="Q52" s="137">
        <f t="shared" si="3"/>
        <v>31.3</v>
      </c>
    </row>
    <row r="53" spans="1:17">
      <c r="A53" s="123" t="s">
        <v>20</v>
      </c>
      <c r="B53" s="78">
        <v>15.9</v>
      </c>
      <c r="C53" s="78">
        <v>20.7</v>
      </c>
      <c r="D53" s="78">
        <v>16.2</v>
      </c>
      <c r="E53" s="78">
        <v>21</v>
      </c>
      <c r="G53" s="123" t="s">
        <v>20</v>
      </c>
      <c r="H53" s="78">
        <v>13.1</v>
      </c>
      <c r="I53" s="78">
        <v>17.600000000000001</v>
      </c>
      <c r="J53" s="78">
        <v>13.4</v>
      </c>
      <c r="K53" s="78">
        <v>17.899999999999999</v>
      </c>
      <c r="L53" s="78"/>
      <c r="M53" s="134" t="s">
        <v>20</v>
      </c>
      <c r="N53" s="137">
        <f t="shared" si="6"/>
        <v>29</v>
      </c>
      <c r="O53" s="137">
        <f t="shared" si="1"/>
        <v>38.299999999999997</v>
      </c>
      <c r="P53" s="137">
        <f t="shared" si="2"/>
        <v>29.6</v>
      </c>
      <c r="Q53" s="137">
        <f t="shared" si="3"/>
        <v>38.9</v>
      </c>
    </row>
    <row r="54" spans="1:17">
      <c r="A54" s="123" t="s">
        <v>23</v>
      </c>
      <c r="B54" s="78">
        <v>19.5</v>
      </c>
      <c r="C54" s="78">
        <v>24.9</v>
      </c>
      <c r="D54" s="78">
        <v>19.8</v>
      </c>
      <c r="E54" s="78">
        <v>25.2</v>
      </c>
      <c r="G54" s="123" t="s">
        <v>23</v>
      </c>
      <c r="H54" s="78">
        <v>16</v>
      </c>
      <c r="I54" s="78">
        <v>20.399999999999999</v>
      </c>
      <c r="J54" s="78">
        <v>16.3</v>
      </c>
      <c r="K54" s="78">
        <v>20.7</v>
      </c>
      <c r="L54" s="78"/>
      <c r="M54" s="134" t="s">
        <v>23</v>
      </c>
      <c r="N54" s="137">
        <f t="shared" si="6"/>
        <v>35.5</v>
      </c>
      <c r="O54" s="137">
        <f t="shared" si="1"/>
        <v>45.3</v>
      </c>
      <c r="P54" s="137">
        <f t="shared" si="2"/>
        <v>36.1</v>
      </c>
      <c r="Q54" s="137">
        <f t="shared" si="3"/>
        <v>45.9</v>
      </c>
    </row>
    <row r="55" spans="1:17">
      <c r="A55" s="123" t="s">
        <v>39</v>
      </c>
      <c r="B55" s="78">
        <v>25.1</v>
      </c>
      <c r="C55" s="78">
        <v>29.2</v>
      </c>
      <c r="D55" s="78">
        <v>25.4</v>
      </c>
      <c r="E55" s="78">
        <v>29.5</v>
      </c>
      <c r="G55" s="123" t="s">
        <v>39</v>
      </c>
      <c r="H55" s="78">
        <v>20.6</v>
      </c>
      <c r="I55" s="78">
        <v>24.7</v>
      </c>
      <c r="J55" s="78">
        <v>20.9</v>
      </c>
      <c r="K55" s="78">
        <v>25</v>
      </c>
      <c r="L55" s="78"/>
      <c r="M55" s="134" t="s">
        <v>39</v>
      </c>
      <c r="N55" s="137">
        <f t="shared" si="6"/>
        <v>45.7</v>
      </c>
      <c r="O55" s="137">
        <f t="shared" si="1"/>
        <v>53.9</v>
      </c>
      <c r="P55" s="137">
        <f t="shared" si="2"/>
        <v>46.3</v>
      </c>
      <c r="Q55" s="137">
        <f t="shared" si="3"/>
        <v>54.5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5"/>
  <sheetViews>
    <sheetView workbookViewId="0">
      <selection activeCell="E56" sqref="E56"/>
    </sheetView>
  </sheetViews>
  <sheetFormatPr baseColWidth="10" defaultColWidth="8.83203125" defaultRowHeight="15"/>
  <cols>
    <col min="1" max="1" width="15.6640625" customWidth="1"/>
    <col min="2" max="5" width="11.6640625" style="79" customWidth="1"/>
  </cols>
  <sheetData>
    <row r="1" spans="1:5">
      <c r="A1" s="1" t="s">
        <v>50</v>
      </c>
      <c r="B1" s="78"/>
      <c r="C1" s="78"/>
      <c r="D1" s="78"/>
      <c r="E1" s="78"/>
    </row>
    <row r="2" spans="1:5">
      <c r="A2" s="1" t="s">
        <v>7</v>
      </c>
      <c r="B2" s="78" t="s">
        <v>16</v>
      </c>
      <c r="C2" s="78" t="s">
        <v>17</v>
      </c>
      <c r="D2" s="78" t="s">
        <v>19</v>
      </c>
      <c r="E2" s="78" t="s">
        <v>18</v>
      </c>
    </row>
    <row r="3" spans="1:5">
      <c r="A3" s="1" t="s">
        <v>10</v>
      </c>
      <c r="B3" s="78">
        <v>25.6</v>
      </c>
      <c r="C3" s="78">
        <v>38.6</v>
      </c>
      <c r="D3" s="78">
        <v>29.6</v>
      </c>
      <c r="E3" s="78">
        <v>42.6</v>
      </c>
    </row>
    <row r="4" spans="1:5">
      <c r="A4" s="1" t="s">
        <v>8</v>
      </c>
      <c r="B4" s="78">
        <v>28.3</v>
      </c>
      <c r="C4" s="78">
        <v>42.4</v>
      </c>
      <c r="D4" s="78">
        <v>32.299999999999997</v>
      </c>
      <c r="E4" s="78">
        <v>46.4</v>
      </c>
    </row>
    <row r="5" spans="1:5">
      <c r="A5" s="1" t="s">
        <v>9</v>
      </c>
      <c r="B5" s="78">
        <v>34.6</v>
      </c>
      <c r="C5" s="78">
        <v>51.6</v>
      </c>
      <c r="D5" s="78">
        <v>38.6</v>
      </c>
      <c r="E5" s="78">
        <v>55.6</v>
      </c>
    </row>
    <row r="6" spans="1:5">
      <c r="A6" s="1" t="s">
        <v>11</v>
      </c>
      <c r="B6" s="78">
        <v>40</v>
      </c>
      <c r="C6" s="78">
        <v>65.2</v>
      </c>
      <c r="D6" s="78">
        <v>44</v>
      </c>
      <c r="E6" s="78">
        <v>69.2</v>
      </c>
    </row>
    <row r="7" spans="1:5">
      <c r="A7" s="1" t="s">
        <v>13</v>
      </c>
      <c r="B7" s="78">
        <v>48.6</v>
      </c>
      <c r="C7" s="78">
        <v>78.5</v>
      </c>
      <c r="D7" s="78">
        <v>52.6</v>
      </c>
      <c r="E7" s="78">
        <v>82.5</v>
      </c>
    </row>
    <row r="8" spans="1:5">
      <c r="A8" s="1" t="s">
        <v>12</v>
      </c>
      <c r="B8" s="78">
        <v>66.8</v>
      </c>
      <c r="C8" s="78">
        <v>88.6</v>
      </c>
      <c r="D8" s="78">
        <v>70.8</v>
      </c>
      <c r="E8" s="78">
        <v>92.6</v>
      </c>
    </row>
    <row r="9" spans="1:5">
      <c r="A9" s="1" t="s">
        <v>14</v>
      </c>
      <c r="B9" s="78">
        <v>79.7</v>
      </c>
      <c r="C9" s="78">
        <v>106.3</v>
      </c>
      <c r="D9" s="78">
        <v>83.7</v>
      </c>
      <c r="E9" s="78">
        <v>110.3</v>
      </c>
    </row>
    <row r="10" spans="1:5">
      <c r="A10" s="1" t="s">
        <v>22</v>
      </c>
      <c r="B10" s="78">
        <v>58.8</v>
      </c>
      <c r="C10" s="78">
        <v>84.9</v>
      </c>
      <c r="D10" s="78">
        <v>61.2</v>
      </c>
      <c r="E10" s="78">
        <v>87.3</v>
      </c>
    </row>
    <row r="11" spans="1:5">
      <c r="A11" s="1" t="s">
        <v>20</v>
      </c>
      <c r="B11" s="78">
        <v>75.400000000000006</v>
      </c>
      <c r="C11" s="78">
        <v>108.9</v>
      </c>
      <c r="D11" s="78">
        <v>77.8</v>
      </c>
      <c r="E11" s="78">
        <v>111.3</v>
      </c>
    </row>
    <row r="12" spans="1:5">
      <c r="A12" s="1" t="s">
        <v>23</v>
      </c>
      <c r="B12" s="78">
        <v>97.2</v>
      </c>
      <c r="C12" s="78">
        <v>134.80000000000001</v>
      </c>
      <c r="D12" s="78">
        <v>99.6</v>
      </c>
      <c r="E12" s="78">
        <v>137.19999999999999</v>
      </c>
    </row>
    <row r="13" spans="1:5">
      <c r="A13" s="1" t="s">
        <v>39</v>
      </c>
      <c r="B13" s="78">
        <v>132.9</v>
      </c>
      <c r="C13" s="78">
        <v>160.1</v>
      </c>
      <c r="D13" s="78">
        <v>135.30000000000001</v>
      </c>
      <c r="E13" s="78">
        <v>162.5</v>
      </c>
    </row>
    <row r="15" spans="1:5">
      <c r="A15" s="1" t="s">
        <v>51</v>
      </c>
      <c r="B15" s="78"/>
      <c r="C15" s="78"/>
      <c r="D15" s="78"/>
      <c r="E15" s="78"/>
    </row>
    <row r="16" spans="1:5">
      <c r="A16" s="1" t="s">
        <v>7</v>
      </c>
      <c r="B16" s="78" t="s">
        <v>16</v>
      </c>
      <c r="C16" s="78" t="s">
        <v>17</v>
      </c>
      <c r="D16" s="78" t="s">
        <v>19</v>
      </c>
      <c r="E16" s="78" t="s">
        <v>18</v>
      </c>
    </row>
    <row r="17" spans="1:5">
      <c r="A17" s="1" t="s">
        <v>10</v>
      </c>
      <c r="B17" s="78">
        <v>14.8</v>
      </c>
      <c r="C17" s="78">
        <v>21.8</v>
      </c>
      <c r="D17" s="78">
        <v>16.8</v>
      </c>
      <c r="E17" s="78">
        <v>23.8</v>
      </c>
    </row>
    <row r="18" spans="1:5">
      <c r="A18" s="1" t="s">
        <v>8</v>
      </c>
      <c r="B18" s="78">
        <v>16.3</v>
      </c>
      <c r="C18" s="78">
        <v>24</v>
      </c>
      <c r="D18" s="78">
        <v>18.3</v>
      </c>
      <c r="E18" s="78">
        <v>26</v>
      </c>
    </row>
    <row r="19" spans="1:5">
      <c r="A19" s="1" t="s">
        <v>9</v>
      </c>
      <c r="B19" s="78">
        <v>19.8</v>
      </c>
      <c r="C19" s="78">
        <v>29.2</v>
      </c>
      <c r="D19" s="78">
        <v>21.8</v>
      </c>
      <c r="E19" s="78">
        <v>31.2</v>
      </c>
    </row>
    <row r="20" spans="1:5">
      <c r="A20" s="1" t="s">
        <v>11</v>
      </c>
      <c r="B20" s="78">
        <v>22.8</v>
      </c>
      <c r="C20" s="78">
        <v>36.799999999999997</v>
      </c>
      <c r="D20" s="78">
        <v>24.8</v>
      </c>
      <c r="E20" s="78">
        <v>38.799999999999997</v>
      </c>
    </row>
    <row r="21" spans="1:5">
      <c r="A21" s="1" t="s">
        <v>13</v>
      </c>
      <c r="B21" s="78">
        <v>27.8</v>
      </c>
      <c r="C21" s="78">
        <v>44.5</v>
      </c>
      <c r="D21" s="78">
        <v>29.8</v>
      </c>
      <c r="E21" s="78">
        <v>46.5</v>
      </c>
    </row>
    <row r="22" spans="1:5">
      <c r="A22" s="1" t="s">
        <v>12</v>
      </c>
      <c r="B22" s="78">
        <v>38.4</v>
      </c>
      <c r="C22" s="78">
        <v>49.8</v>
      </c>
      <c r="D22" s="78">
        <v>40.4</v>
      </c>
      <c r="E22" s="78">
        <v>51.8</v>
      </c>
    </row>
    <row r="23" spans="1:5">
      <c r="A23" s="1" t="s">
        <v>14</v>
      </c>
      <c r="B23" s="78">
        <v>45.7</v>
      </c>
      <c r="C23" s="78">
        <v>59.5</v>
      </c>
      <c r="D23" s="78">
        <v>47.7</v>
      </c>
      <c r="E23" s="78">
        <v>61.5</v>
      </c>
    </row>
    <row r="24" spans="1:5">
      <c r="A24" s="1" t="s">
        <v>22</v>
      </c>
      <c r="B24" s="78">
        <v>32.4</v>
      </c>
      <c r="C24" s="78">
        <v>45.7</v>
      </c>
      <c r="D24" s="78">
        <v>33.6</v>
      </c>
      <c r="E24" s="78">
        <v>46.9</v>
      </c>
    </row>
    <row r="25" spans="1:5">
      <c r="A25" s="1" t="s">
        <v>20</v>
      </c>
      <c r="B25" s="78">
        <v>41.4</v>
      </c>
      <c r="C25" s="78">
        <v>58.5</v>
      </c>
      <c r="D25" s="78">
        <v>42.6</v>
      </c>
      <c r="E25" s="78">
        <v>59.7</v>
      </c>
    </row>
    <row r="26" spans="1:5">
      <c r="A26" s="1" t="s">
        <v>23</v>
      </c>
      <c r="B26" s="78">
        <v>52.8</v>
      </c>
      <c r="C26" s="78">
        <v>72</v>
      </c>
      <c r="D26" s="78">
        <v>54</v>
      </c>
      <c r="E26" s="78">
        <v>73.2</v>
      </c>
    </row>
    <row r="27" spans="1:5">
      <c r="A27" s="61" t="s">
        <v>39</v>
      </c>
      <c r="B27" s="78">
        <v>71.3</v>
      </c>
      <c r="C27" s="78">
        <v>85.3</v>
      </c>
      <c r="D27" s="78">
        <v>72.5</v>
      </c>
      <c r="E27" s="78">
        <v>86.5</v>
      </c>
    </row>
    <row r="29" spans="1:5">
      <c r="A29" s="1" t="s">
        <v>52</v>
      </c>
      <c r="B29" s="78"/>
      <c r="C29" s="78"/>
      <c r="D29" s="78"/>
      <c r="E29" s="78"/>
    </row>
    <row r="30" spans="1:5">
      <c r="A30" s="1" t="s">
        <v>7</v>
      </c>
      <c r="B30" s="78" t="s">
        <v>16</v>
      </c>
      <c r="C30" s="78" t="s">
        <v>17</v>
      </c>
      <c r="D30" s="78" t="s">
        <v>19</v>
      </c>
      <c r="E30" s="78" t="s">
        <v>18</v>
      </c>
    </row>
    <row r="31" spans="1:5">
      <c r="A31" s="1" t="s">
        <v>10</v>
      </c>
      <c r="B31" s="78">
        <v>9.4</v>
      </c>
      <c r="C31" s="78">
        <v>13.4</v>
      </c>
      <c r="D31" s="78">
        <v>10.4</v>
      </c>
      <c r="E31" s="78">
        <v>14.4</v>
      </c>
    </row>
    <row r="32" spans="1:5">
      <c r="A32" s="1" t="s">
        <v>8</v>
      </c>
      <c r="B32" s="78">
        <v>10.3</v>
      </c>
      <c r="C32" s="78">
        <v>14.8</v>
      </c>
      <c r="D32" s="78">
        <v>11.3</v>
      </c>
      <c r="E32" s="78">
        <v>15.8</v>
      </c>
    </row>
    <row r="33" spans="1:5">
      <c r="A33" s="1" t="s">
        <v>9</v>
      </c>
      <c r="B33" s="78">
        <v>12.4</v>
      </c>
      <c r="C33" s="78">
        <v>18</v>
      </c>
      <c r="D33" s="78">
        <v>13.4</v>
      </c>
      <c r="E33" s="78">
        <v>19</v>
      </c>
    </row>
    <row r="34" spans="1:5">
      <c r="A34" s="1" t="s">
        <v>11</v>
      </c>
      <c r="B34" s="78">
        <v>14.2</v>
      </c>
      <c r="C34" s="78">
        <v>22.6</v>
      </c>
      <c r="D34" s="78">
        <v>15.2</v>
      </c>
      <c r="E34" s="78">
        <v>23.6</v>
      </c>
    </row>
    <row r="35" spans="1:5">
      <c r="A35" s="1" t="s">
        <v>13</v>
      </c>
      <c r="B35" s="78">
        <v>17.399999999999999</v>
      </c>
      <c r="C35" s="78">
        <v>27.5</v>
      </c>
      <c r="D35" s="78">
        <v>18.399999999999999</v>
      </c>
      <c r="E35" s="78">
        <v>28.5</v>
      </c>
    </row>
    <row r="36" spans="1:5">
      <c r="A36" s="1" t="s">
        <v>12</v>
      </c>
      <c r="B36" s="78">
        <v>24.2</v>
      </c>
      <c r="C36" s="78">
        <v>30.4</v>
      </c>
      <c r="D36" s="78">
        <v>25.2</v>
      </c>
      <c r="E36" s="78">
        <v>31.4</v>
      </c>
    </row>
    <row r="37" spans="1:5">
      <c r="A37" s="1" t="s">
        <v>14</v>
      </c>
      <c r="B37" s="78">
        <v>28.7</v>
      </c>
      <c r="C37" s="78">
        <v>36.1</v>
      </c>
      <c r="D37" s="78">
        <v>29.7</v>
      </c>
      <c r="E37" s="78">
        <v>37.1</v>
      </c>
    </row>
    <row r="38" spans="1:5">
      <c r="A38" s="1" t="s">
        <v>22</v>
      </c>
      <c r="B38" s="78">
        <v>19.2</v>
      </c>
      <c r="C38" s="78">
        <v>26.1</v>
      </c>
      <c r="D38" s="78">
        <v>19.8</v>
      </c>
      <c r="E38" s="78">
        <v>26.7</v>
      </c>
    </row>
    <row r="39" spans="1:5">
      <c r="A39" s="1" t="s">
        <v>20</v>
      </c>
      <c r="B39" s="78">
        <v>24.4</v>
      </c>
      <c r="C39" s="78">
        <v>33.299999999999997</v>
      </c>
      <c r="D39" s="78">
        <v>25</v>
      </c>
      <c r="E39" s="78">
        <v>33.9</v>
      </c>
    </row>
    <row r="40" spans="1:5">
      <c r="A40" s="1" t="s">
        <v>23</v>
      </c>
      <c r="B40" s="78">
        <v>30.6</v>
      </c>
      <c r="C40" s="78">
        <v>40.6</v>
      </c>
      <c r="D40" s="78">
        <v>31.2</v>
      </c>
      <c r="E40" s="78">
        <v>41.2</v>
      </c>
    </row>
    <row r="41" spans="1:5">
      <c r="A41" s="61" t="s">
        <v>39</v>
      </c>
      <c r="B41" s="78">
        <v>40.5</v>
      </c>
      <c r="C41" s="78">
        <v>47.9</v>
      </c>
      <c r="D41" s="78">
        <v>41.1</v>
      </c>
      <c r="E41" s="78">
        <v>48.5</v>
      </c>
    </row>
    <row r="43" spans="1:5">
      <c r="A43" s="61" t="s">
        <v>53</v>
      </c>
      <c r="B43" s="78"/>
      <c r="C43" s="78"/>
      <c r="D43" s="78"/>
      <c r="E43" s="78"/>
    </row>
    <row r="44" spans="1:5">
      <c r="A44" s="61" t="s">
        <v>7</v>
      </c>
      <c r="B44" s="78" t="s">
        <v>16</v>
      </c>
      <c r="C44" s="78" t="s">
        <v>17</v>
      </c>
      <c r="D44" s="78" t="s">
        <v>19</v>
      </c>
      <c r="E44" s="78" t="s">
        <v>18</v>
      </c>
    </row>
    <row r="45" spans="1:5">
      <c r="A45" s="61" t="s">
        <v>10</v>
      </c>
      <c r="B45" s="78">
        <v>6.7</v>
      </c>
      <c r="C45" s="78">
        <v>9.1999999999999993</v>
      </c>
      <c r="D45" s="78">
        <v>7.2</v>
      </c>
      <c r="E45" s="78">
        <v>9.6999999999999993</v>
      </c>
    </row>
    <row r="46" spans="1:5">
      <c r="A46" s="61" t="s">
        <v>8</v>
      </c>
      <c r="B46" s="78">
        <v>7.3</v>
      </c>
      <c r="C46" s="78">
        <v>10.199999999999999</v>
      </c>
      <c r="D46" s="78">
        <v>7.8</v>
      </c>
      <c r="E46" s="78">
        <v>10.7</v>
      </c>
    </row>
    <row r="47" spans="1:5">
      <c r="A47" s="61" t="s">
        <v>9</v>
      </c>
      <c r="B47" s="78">
        <v>8.6999999999999993</v>
      </c>
      <c r="C47" s="78">
        <v>12.4</v>
      </c>
      <c r="D47" s="78">
        <v>9.1999999999999993</v>
      </c>
      <c r="E47" s="78">
        <v>12.9</v>
      </c>
    </row>
    <row r="48" spans="1:5">
      <c r="A48" s="61" t="s">
        <v>11</v>
      </c>
      <c r="B48" s="78">
        <v>9.9</v>
      </c>
      <c r="C48" s="78">
        <v>15.5</v>
      </c>
      <c r="D48" s="78">
        <v>10.4</v>
      </c>
      <c r="E48" s="78">
        <v>16</v>
      </c>
    </row>
    <row r="49" spans="1:5">
      <c r="A49" s="61" t="s">
        <v>13</v>
      </c>
      <c r="B49" s="78">
        <v>12.2</v>
      </c>
      <c r="C49" s="78">
        <v>19</v>
      </c>
      <c r="D49" s="78">
        <v>12.7</v>
      </c>
      <c r="E49" s="78">
        <v>19.5</v>
      </c>
    </row>
    <row r="50" spans="1:5">
      <c r="A50" s="61" t="s">
        <v>12</v>
      </c>
      <c r="B50" s="78">
        <v>17.100000000000001</v>
      </c>
      <c r="C50" s="78">
        <v>20.7</v>
      </c>
      <c r="D50" s="78">
        <v>17.600000000000001</v>
      </c>
      <c r="E50" s="78">
        <v>21.2</v>
      </c>
    </row>
    <row r="51" spans="1:5">
      <c r="A51" s="61" t="s">
        <v>14</v>
      </c>
      <c r="B51" s="78">
        <v>20.2</v>
      </c>
      <c r="C51" s="78">
        <v>24.4</v>
      </c>
      <c r="D51" s="78">
        <v>20.7</v>
      </c>
      <c r="E51" s="78">
        <v>24.9</v>
      </c>
    </row>
    <row r="52" spans="1:5">
      <c r="A52" s="61" t="s">
        <v>22</v>
      </c>
      <c r="B52" s="78">
        <v>12.6</v>
      </c>
      <c r="C52" s="78">
        <v>16.3</v>
      </c>
      <c r="D52" s="78">
        <v>12.9</v>
      </c>
      <c r="E52" s="78">
        <v>16.600000000000001</v>
      </c>
    </row>
    <row r="53" spans="1:5">
      <c r="A53" s="61" t="s">
        <v>20</v>
      </c>
      <c r="B53" s="78">
        <v>15.9</v>
      </c>
      <c r="C53" s="78">
        <v>20.7</v>
      </c>
      <c r="D53" s="78">
        <v>16.2</v>
      </c>
      <c r="E53" s="78">
        <v>21</v>
      </c>
    </row>
    <row r="54" spans="1:5">
      <c r="A54" s="61" t="s">
        <v>23</v>
      </c>
      <c r="B54" s="78">
        <v>19.5</v>
      </c>
      <c r="C54" s="78">
        <v>24.9</v>
      </c>
      <c r="D54" s="78">
        <v>19.8</v>
      </c>
      <c r="E54" s="78">
        <v>25.2</v>
      </c>
    </row>
    <row r="55" spans="1:5">
      <c r="A55" s="61" t="s">
        <v>39</v>
      </c>
      <c r="B55" s="78">
        <v>25.1</v>
      </c>
      <c r="C55" s="78">
        <v>29.2</v>
      </c>
      <c r="D55" s="78">
        <v>25.4</v>
      </c>
      <c r="E55" s="78">
        <v>29.5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5"/>
  <sheetViews>
    <sheetView workbookViewId="0">
      <selection activeCell="E55" sqref="A1:E55"/>
    </sheetView>
  </sheetViews>
  <sheetFormatPr baseColWidth="10" defaultColWidth="8.83203125" defaultRowHeight="15"/>
  <cols>
    <col min="1" max="1" width="13.33203125" customWidth="1"/>
    <col min="2" max="5" width="13" style="79" customWidth="1"/>
  </cols>
  <sheetData>
    <row r="1" spans="1:5">
      <c r="A1" s="1" t="s">
        <v>59</v>
      </c>
      <c r="B1" s="78"/>
      <c r="C1" s="78"/>
      <c r="D1" s="78"/>
      <c r="E1" s="78"/>
    </row>
    <row r="2" spans="1:5">
      <c r="A2" s="1" t="s">
        <v>7</v>
      </c>
      <c r="B2" s="78" t="s">
        <v>16</v>
      </c>
      <c r="C2" s="78" t="s">
        <v>17</v>
      </c>
      <c r="D2" s="78" t="s">
        <v>19</v>
      </c>
      <c r="E2" s="78" t="s">
        <v>18</v>
      </c>
    </row>
    <row r="3" spans="1:5">
      <c r="A3" s="1" t="s">
        <v>10</v>
      </c>
      <c r="B3" s="78">
        <v>21.4</v>
      </c>
      <c r="C3" s="78">
        <v>27.4</v>
      </c>
      <c r="D3" s="78">
        <v>29.4</v>
      </c>
      <c r="E3" s="78">
        <v>35.4</v>
      </c>
    </row>
    <row r="4" spans="1:5">
      <c r="A4" s="1" t="s">
        <v>8</v>
      </c>
      <c r="B4" s="78">
        <v>26.8</v>
      </c>
      <c r="C4" s="78">
        <v>32.799999999999997</v>
      </c>
      <c r="D4" s="78">
        <v>34.799999999999997</v>
      </c>
      <c r="E4" s="78">
        <v>40.799999999999997</v>
      </c>
    </row>
    <row r="5" spans="1:5">
      <c r="A5" s="1" t="s">
        <v>9</v>
      </c>
      <c r="B5" s="78">
        <v>30.7</v>
      </c>
      <c r="C5" s="78">
        <v>38.200000000000003</v>
      </c>
      <c r="D5" s="78">
        <v>38.700000000000003</v>
      </c>
      <c r="E5" s="78">
        <v>46.2</v>
      </c>
    </row>
    <row r="6" spans="1:5">
      <c r="A6" s="1" t="s">
        <v>11</v>
      </c>
      <c r="B6" s="78">
        <v>36.1</v>
      </c>
      <c r="C6" s="78">
        <v>43.6</v>
      </c>
      <c r="D6" s="78">
        <v>44.1</v>
      </c>
      <c r="E6" s="78">
        <v>51.6</v>
      </c>
    </row>
    <row r="7" spans="1:5">
      <c r="A7" s="1" t="s">
        <v>13</v>
      </c>
      <c r="B7" s="78">
        <v>41.5</v>
      </c>
      <c r="C7" s="78">
        <v>57.1</v>
      </c>
      <c r="D7" s="78">
        <v>49.5</v>
      </c>
      <c r="E7" s="78">
        <v>65.099999999999994</v>
      </c>
    </row>
    <row r="8" spans="1:5">
      <c r="A8" s="1" t="s">
        <v>12</v>
      </c>
      <c r="B8" s="78">
        <v>50.1</v>
      </c>
      <c r="C8" s="78">
        <v>73.900000000000006</v>
      </c>
      <c r="D8" s="78">
        <v>58.1</v>
      </c>
      <c r="E8" s="78">
        <v>81.900000000000006</v>
      </c>
    </row>
    <row r="9" spans="1:5">
      <c r="A9" s="1" t="s">
        <v>14</v>
      </c>
      <c r="B9" s="78">
        <v>62.7</v>
      </c>
      <c r="C9" s="78">
        <v>84.4</v>
      </c>
      <c r="D9" s="78">
        <v>70.7</v>
      </c>
      <c r="E9" s="78">
        <v>92.4</v>
      </c>
    </row>
    <row r="10" spans="1:5">
      <c r="A10" s="1" t="s">
        <v>22</v>
      </c>
      <c r="B10" s="78">
        <v>55</v>
      </c>
      <c r="C10" s="78">
        <v>70</v>
      </c>
      <c r="D10" s="78">
        <v>59.8</v>
      </c>
      <c r="E10" s="78">
        <v>74.8</v>
      </c>
    </row>
    <row r="11" spans="1:5">
      <c r="A11" s="1" t="s">
        <v>20</v>
      </c>
      <c r="B11" s="78">
        <v>70</v>
      </c>
      <c r="C11" s="78">
        <v>98.6</v>
      </c>
      <c r="D11" s="78">
        <v>74.8</v>
      </c>
      <c r="E11" s="78">
        <v>103.4</v>
      </c>
    </row>
    <row r="12" spans="1:5">
      <c r="A12" s="1" t="s">
        <v>23</v>
      </c>
      <c r="B12" s="78">
        <v>106.1</v>
      </c>
      <c r="C12" s="78">
        <v>147.1</v>
      </c>
      <c r="D12" s="78">
        <v>110.9</v>
      </c>
      <c r="E12" s="78">
        <v>151.9</v>
      </c>
    </row>
    <row r="13" spans="1:5">
      <c r="A13" s="61" t="s">
        <v>39</v>
      </c>
      <c r="B13" s="78">
        <v>167.1</v>
      </c>
      <c r="C13" s="78">
        <v>228.8</v>
      </c>
      <c r="D13" s="78">
        <v>171.9</v>
      </c>
      <c r="E13" s="78">
        <v>223.6</v>
      </c>
    </row>
    <row r="15" spans="1:5">
      <c r="A15" s="1" t="s">
        <v>60</v>
      </c>
      <c r="B15" s="78"/>
      <c r="C15" s="78"/>
      <c r="D15" s="78"/>
      <c r="E15" s="78"/>
    </row>
    <row r="16" spans="1:5">
      <c r="A16" s="1" t="s">
        <v>7</v>
      </c>
      <c r="B16" s="78" t="s">
        <v>16</v>
      </c>
      <c r="C16" s="78" t="s">
        <v>17</v>
      </c>
      <c r="D16" s="78" t="s">
        <v>19</v>
      </c>
      <c r="E16" s="78" t="s">
        <v>18</v>
      </c>
    </row>
    <row r="17" spans="1:5">
      <c r="A17" s="1" t="s">
        <v>10</v>
      </c>
      <c r="B17" s="78">
        <v>12.2</v>
      </c>
      <c r="C17" s="78">
        <v>15.8</v>
      </c>
      <c r="D17" s="78">
        <v>16.2</v>
      </c>
      <c r="E17" s="78">
        <v>19.8</v>
      </c>
    </row>
    <row r="18" spans="1:5">
      <c r="A18" s="1" t="s">
        <v>8</v>
      </c>
      <c r="B18" s="78">
        <v>15.2</v>
      </c>
      <c r="C18" s="78">
        <v>18.8</v>
      </c>
      <c r="D18" s="78">
        <v>19.2</v>
      </c>
      <c r="E18" s="78">
        <v>22.8</v>
      </c>
    </row>
    <row r="19" spans="1:5">
      <c r="A19" s="1" t="s">
        <v>9</v>
      </c>
      <c r="B19" s="78">
        <v>17.5</v>
      </c>
      <c r="C19" s="78">
        <v>21.8</v>
      </c>
      <c r="D19" s="78">
        <v>21.5</v>
      </c>
      <c r="E19" s="78">
        <v>25.8</v>
      </c>
    </row>
    <row r="20" spans="1:5">
      <c r="A20" s="1" t="s">
        <v>11</v>
      </c>
      <c r="B20" s="78">
        <v>20.5</v>
      </c>
      <c r="C20" s="78">
        <v>24.8</v>
      </c>
      <c r="D20" s="78">
        <v>24.5</v>
      </c>
      <c r="E20" s="78">
        <v>28.8</v>
      </c>
    </row>
    <row r="21" spans="1:5">
      <c r="A21" s="1" t="s">
        <v>13</v>
      </c>
      <c r="B21" s="78">
        <v>23.5</v>
      </c>
      <c r="C21" s="78">
        <v>31.9</v>
      </c>
      <c r="D21" s="78">
        <v>27.5</v>
      </c>
      <c r="E21" s="78">
        <v>35.9</v>
      </c>
    </row>
    <row r="22" spans="1:5">
      <c r="A22" s="1" t="s">
        <v>12</v>
      </c>
      <c r="B22" s="78">
        <v>28.1</v>
      </c>
      <c r="C22" s="78">
        <v>40.700000000000003</v>
      </c>
      <c r="D22" s="78">
        <v>32.1</v>
      </c>
      <c r="E22" s="78">
        <v>44.7</v>
      </c>
    </row>
    <row r="23" spans="1:5">
      <c r="A23" s="1" t="s">
        <v>14</v>
      </c>
      <c r="B23" s="78">
        <v>34.700000000000003</v>
      </c>
      <c r="C23" s="78">
        <v>46.4</v>
      </c>
      <c r="D23" s="78">
        <v>38.700000000000003</v>
      </c>
      <c r="E23" s="78">
        <v>50.4</v>
      </c>
    </row>
    <row r="24" spans="1:5">
      <c r="A24" s="1" t="s">
        <v>22</v>
      </c>
      <c r="B24" s="78">
        <v>29</v>
      </c>
      <c r="C24" s="78">
        <v>37.200000000000003</v>
      </c>
      <c r="D24" s="78">
        <v>31.4</v>
      </c>
      <c r="E24" s="78">
        <v>39.6</v>
      </c>
    </row>
    <row r="25" spans="1:5">
      <c r="A25" s="1" t="s">
        <v>20</v>
      </c>
      <c r="B25" s="78">
        <v>36.799999999999997</v>
      </c>
      <c r="C25" s="78">
        <v>52.2</v>
      </c>
      <c r="D25" s="78">
        <v>39.200000000000003</v>
      </c>
      <c r="E25" s="78">
        <v>54.6</v>
      </c>
    </row>
    <row r="26" spans="1:5">
      <c r="A26" s="1" t="s">
        <v>23</v>
      </c>
      <c r="B26" s="78">
        <v>55.3</v>
      </c>
      <c r="C26" s="78">
        <v>77.099999999999994</v>
      </c>
      <c r="D26" s="78">
        <v>57.7</v>
      </c>
      <c r="E26" s="78">
        <v>79.5</v>
      </c>
    </row>
    <row r="27" spans="1:5">
      <c r="A27" s="61" t="s">
        <v>39</v>
      </c>
      <c r="B27" s="78">
        <v>87.1</v>
      </c>
      <c r="C27" s="78">
        <v>120</v>
      </c>
      <c r="D27" s="78">
        <v>89.5</v>
      </c>
      <c r="E27" s="78">
        <v>122.4</v>
      </c>
    </row>
    <row r="29" spans="1:5">
      <c r="A29" s="1" t="s">
        <v>61</v>
      </c>
      <c r="B29" s="78"/>
      <c r="C29" s="78"/>
      <c r="D29" s="78"/>
      <c r="E29" s="78"/>
    </row>
    <row r="30" spans="1:5">
      <c r="A30" s="1" t="s">
        <v>7</v>
      </c>
      <c r="B30" s="78" t="s">
        <v>16</v>
      </c>
      <c r="C30" s="78" t="s">
        <v>17</v>
      </c>
      <c r="D30" s="78" t="s">
        <v>19</v>
      </c>
      <c r="E30" s="78" t="s">
        <v>18</v>
      </c>
    </row>
    <row r="31" spans="1:5">
      <c r="A31" s="1" t="s">
        <v>10</v>
      </c>
      <c r="B31" s="78">
        <v>7.6</v>
      </c>
      <c r="C31" s="78">
        <v>10</v>
      </c>
      <c r="D31" s="78">
        <v>9.6</v>
      </c>
      <c r="E31" s="78">
        <v>12</v>
      </c>
    </row>
    <row r="32" spans="1:5">
      <c r="A32" s="1" t="s">
        <v>8</v>
      </c>
      <c r="B32" s="78">
        <v>9.4</v>
      </c>
      <c r="C32" s="78">
        <v>11.8</v>
      </c>
      <c r="D32" s="78">
        <v>11.4</v>
      </c>
      <c r="E32" s="78">
        <v>13.8</v>
      </c>
    </row>
    <row r="33" spans="1:5">
      <c r="A33" s="1" t="s">
        <v>9</v>
      </c>
      <c r="B33" s="78">
        <v>10.9</v>
      </c>
      <c r="C33" s="78">
        <v>13.6</v>
      </c>
      <c r="D33" s="78">
        <v>12.9</v>
      </c>
      <c r="E33" s="78">
        <v>15.6</v>
      </c>
    </row>
    <row r="34" spans="1:5">
      <c r="A34" s="1" t="s">
        <v>11</v>
      </c>
      <c r="B34" s="78">
        <v>12.7</v>
      </c>
      <c r="C34" s="78">
        <v>15.4</v>
      </c>
      <c r="D34" s="78">
        <v>14.7</v>
      </c>
      <c r="E34" s="78">
        <v>17.399999999999999</v>
      </c>
    </row>
    <row r="35" spans="1:5">
      <c r="A35" s="1" t="s">
        <v>13</v>
      </c>
      <c r="B35" s="78">
        <v>14.5</v>
      </c>
      <c r="C35" s="78">
        <v>19.3</v>
      </c>
      <c r="D35" s="78">
        <v>16.5</v>
      </c>
      <c r="E35" s="78">
        <v>21.3</v>
      </c>
    </row>
    <row r="36" spans="1:5">
      <c r="A36" s="1" t="s">
        <v>12</v>
      </c>
      <c r="B36" s="78">
        <v>17.100000000000001</v>
      </c>
      <c r="C36" s="78">
        <v>24.1</v>
      </c>
      <c r="D36" s="78">
        <v>19.100000000000001</v>
      </c>
      <c r="E36" s="78">
        <v>26.1</v>
      </c>
    </row>
    <row r="37" spans="1:5">
      <c r="A37" s="1" t="s">
        <v>14</v>
      </c>
      <c r="B37" s="78">
        <v>20.7</v>
      </c>
      <c r="C37" s="78">
        <v>27.4</v>
      </c>
      <c r="D37" s="78">
        <v>22.7</v>
      </c>
      <c r="E37" s="78">
        <v>29.4</v>
      </c>
    </row>
    <row r="38" spans="1:5">
      <c r="A38" s="1" t="s">
        <v>22</v>
      </c>
      <c r="B38" s="78">
        <v>16</v>
      </c>
      <c r="C38" s="78">
        <v>20.8</v>
      </c>
      <c r="D38" s="78">
        <v>17.2</v>
      </c>
      <c r="E38" s="78">
        <v>22</v>
      </c>
    </row>
    <row r="39" spans="1:5">
      <c r="A39" s="1" t="s">
        <v>20</v>
      </c>
      <c r="B39" s="78">
        <v>20.2</v>
      </c>
      <c r="C39" s="78">
        <v>29</v>
      </c>
      <c r="D39" s="78">
        <v>21.4</v>
      </c>
      <c r="E39" s="78">
        <v>30.2</v>
      </c>
    </row>
    <row r="40" spans="1:5">
      <c r="A40" s="1" t="s">
        <v>23</v>
      </c>
      <c r="B40" s="78">
        <v>29.9</v>
      </c>
      <c r="C40" s="78">
        <v>42.1</v>
      </c>
      <c r="D40" s="78">
        <v>31.1</v>
      </c>
      <c r="E40" s="78">
        <v>43.3</v>
      </c>
    </row>
    <row r="41" spans="1:5">
      <c r="A41" s="61" t="s">
        <v>39</v>
      </c>
      <c r="B41" s="78">
        <v>47.1</v>
      </c>
      <c r="C41" s="78">
        <v>65.599999999999994</v>
      </c>
      <c r="D41" s="78">
        <v>48.3</v>
      </c>
      <c r="E41" s="78">
        <v>66.8</v>
      </c>
    </row>
    <row r="43" spans="1:5">
      <c r="A43" s="98" t="s">
        <v>62</v>
      </c>
      <c r="B43" s="78"/>
      <c r="C43" s="78"/>
      <c r="D43" s="78"/>
      <c r="E43" s="78"/>
    </row>
    <row r="44" spans="1:5">
      <c r="A44" s="98" t="s">
        <v>7</v>
      </c>
      <c r="B44" s="78" t="s">
        <v>16</v>
      </c>
      <c r="C44" s="78" t="s">
        <v>17</v>
      </c>
      <c r="D44" s="78" t="s">
        <v>19</v>
      </c>
      <c r="E44" s="78" t="s">
        <v>18</v>
      </c>
    </row>
    <row r="45" spans="1:5">
      <c r="A45" s="98" t="s">
        <v>10</v>
      </c>
      <c r="B45" s="78">
        <v>5.3</v>
      </c>
      <c r="C45" s="78">
        <v>7.1</v>
      </c>
      <c r="D45" s="78">
        <v>6.3</v>
      </c>
      <c r="E45" s="78">
        <v>8.1</v>
      </c>
    </row>
    <row r="46" spans="1:5">
      <c r="A46" s="98" t="s">
        <v>8</v>
      </c>
      <c r="B46" s="78">
        <v>6.5</v>
      </c>
      <c r="C46" s="78">
        <v>8.3000000000000007</v>
      </c>
      <c r="D46" s="78">
        <v>7.5</v>
      </c>
      <c r="E46" s="78">
        <v>9.3000000000000007</v>
      </c>
    </row>
    <row r="47" spans="1:5">
      <c r="A47" s="98" t="s">
        <v>9</v>
      </c>
      <c r="B47" s="78">
        <v>7.6</v>
      </c>
      <c r="C47" s="78">
        <v>9.5</v>
      </c>
      <c r="D47" s="78">
        <v>8.6</v>
      </c>
      <c r="E47" s="78">
        <v>10.5</v>
      </c>
    </row>
    <row r="48" spans="1:5">
      <c r="A48" s="98" t="s">
        <v>11</v>
      </c>
      <c r="B48" s="78">
        <v>8.8000000000000007</v>
      </c>
      <c r="C48" s="78">
        <v>10.7</v>
      </c>
      <c r="D48" s="78">
        <v>9.8000000000000007</v>
      </c>
      <c r="E48" s="78">
        <v>11.7</v>
      </c>
    </row>
    <row r="49" spans="1:5">
      <c r="A49" s="98" t="s">
        <v>13</v>
      </c>
      <c r="B49" s="78">
        <v>10</v>
      </c>
      <c r="C49" s="78">
        <v>13</v>
      </c>
      <c r="D49" s="78">
        <v>11</v>
      </c>
      <c r="E49" s="78">
        <v>14</v>
      </c>
    </row>
    <row r="50" spans="1:5">
      <c r="A50" s="98" t="s">
        <v>12</v>
      </c>
      <c r="B50" s="78">
        <v>11.6</v>
      </c>
      <c r="C50" s="78">
        <v>15.8</v>
      </c>
      <c r="D50" s="78">
        <v>12.6</v>
      </c>
      <c r="E50" s="78">
        <v>16.8</v>
      </c>
    </row>
    <row r="51" spans="1:5">
      <c r="A51" s="98" t="s">
        <v>14</v>
      </c>
      <c r="B51" s="78">
        <v>13.7</v>
      </c>
      <c r="C51" s="78">
        <v>17.899999999999999</v>
      </c>
      <c r="D51" s="78">
        <v>14.7</v>
      </c>
      <c r="E51" s="78">
        <v>18.899999999999999</v>
      </c>
    </row>
    <row r="52" spans="1:5">
      <c r="A52" s="98" t="s">
        <v>22</v>
      </c>
      <c r="B52" s="78">
        <v>9.5</v>
      </c>
      <c r="C52" s="78">
        <v>12.6</v>
      </c>
      <c r="D52" s="78">
        <v>10.1</v>
      </c>
      <c r="E52" s="78">
        <v>13.2</v>
      </c>
    </row>
    <row r="53" spans="1:5">
      <c r="A53" s="98" t="s">
        <v>20</v>
      </c>
      <c r="B53" s="78">
        <v>11.9</v>
      </c>
      <c r="C53" s="78">
        <v>17.399999999999999</v>
      </c>
      <c r="D53" s="78">
        <v>12.5</v>
      </c>
      <c r="E53" s="78">
        <v>18</v>
      </c>
    </row>
    <row r="54" spans="1:5">
      <c r="A54" s="98" t="s">
        <v>23</v>
      </c>
      <c r="B54" s="78">
        <v>17.2</v>
      </c>
      <c r="C54" s="78">
        <v>24.6</v>
      </c>
      <c r="D54" s="78">
        <v>17.8</v>
      </c>
      <c r="E54" s="78">
        <v>25.2</v>
      </c>
    </row>
    <row r="55" spans="1:5">
      <c r="A55" s="98" t="s">
        <v>39</v>
      </c>
      <c r="B55" s="78">
        <v>27.1</v>
      </c>
      <c r="C55" s="78">
        <v>38.4</v>
      </c>
      <c r="D55" s="78">
        <v>27.7</v>
      </c>
      <c r="E55" s="78">
        <v>39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5"/>
  <sheetViews>
    <sheetView topLeftCell="A34" workbookViewId="0">
      <selection activeCell="C69" sqref="C69:C70"/>
    </sheetView>
  </sheetViews>
  <sheetFormatPr baseColWidth="10" defaultColWidth="8.83203125" defaultRowHeight="15"/>
  <cols>
    <col min="1" max="1" width="13.33203125" customWidth="1"/>
    <col min="2" max="5" width="13" style="79" customWidth="1"/>
  </cols>
  <sheetData>
    <row r="1" spans="1:5">
      <c r="A1" s="99" t="s">
        <v>59</v>
      </c>
      <c r="B1" s="78"/>
      <c r="C1" s="78"/>
      <c r="D1" s="78"/>
      <c r="E1" s="78"/>
    </row>
    <row r="2" spans="1:5">
      <c r="A2" s="99" t="s">
        <v>7</v>
      </c>
      <c r="B2" s="78" t="s">
        <v>16</v>
      </c>
      <c r="C2" s="78" t="s">
        <v>17</v>
      </c>
      <c r="D2" s="78" t="s">
        <v>19</v>
      </c>
      <c r="E2" s="78" t="s">
        <v>18</v>
      </c>
    </row>
    <row r="3" spans="1:5">
      <c r="A3" s="99" t="s">
        <v>10</v>
      </c>
      <c r="B3" s="78">
        <v>21.3</v>
      </c>
      <c r="C3" s="78">
        <v>26.5</v>
      </c>
      <c r="D3" s="78">
        <v>29.3</v>
      </c>
      <c r="E3" s="78">
        <v>34.5</v>
      </c>
    </row>
    <row r="4" spans="1:5">
      <c r="A4" s="99" t="s">
        <v>8</v>
      </c>
      <c r="B4" s="78">
        <v>25.9</v>
      </c>
      <c r="C4" s="78">
        <v>31.9</v>
      </c>
      <c r="D4" s="78">
        <v>33.9</v>
      </c>
      <c r="E4" s="78">
        <v>39.9</v>
      </c>
    </row>
    <row r="5" spans="1:5">
      <c r="A5" s="99" t="s">
        <v>9</v>
      </c>
      <c r="B5" s="78">
        <v>29.8</v>
      </c>
      <c r="C5" s="78">
        <v>36.5</v>
      </c>
      <c r="D5" s="78">
        <v>37.799999999999997</v>
      </c>
      <c r="E5" s="78">
        <v>44.5</v>
      </c>
    </row>
    <row r="6" spans="1:5">
      <c r="A6" s="99" t="s">
        <v>11</v>
      </c>
      <c r="B6" s="78">
        <v>34.4</v>
      </c>
      <c r="C6" s="78">
        <v>47.7</v>
      </c>
      <c r="D6" s="78">
        <v>42.4</v>
      </c>
      <c r="E6" s="78">
        <v>55.7</v>
      </c>
    </row>
    <row r="7" spans="1:5">
      <c r="A7" s="99" t="s">
        <v>13</v>
      </c>
      <c r="B7" s="78">
        <v>46.4</v>
      </c>
      <c r="C7" s="78">
        <v>60.5</v>
      </c>
      <c r="D7" s="78">
        <v>54.4</v>
      </c>
      <c r="E7" s="78">
        <v>68.5</v>
      </c>
    </row>
    <row r="8" spans="1:5">
      <c r="A8" s="99" t="s">
        <v>12</v>
      </c>
      <c r="B8" s="78">
        <v>53.6</v>
      </c>
      <c r="C8" s="78">
        <v>76.599999999999994</v>
      </c>
      <c r="D8" s="78">
        <v>61.6</v>
      </c>
      <c r="E8" s="78">
        <v>84.6</v>
      </c>
    </row>
    <row r="9" spans="1:5">
      <c r="A9" s="99" t="s">
        <v>14</v>
      </c>
      <c r="B9" s="78">
        <v>64</v>
      </c>
      <c r="C9" s="78">
        <v>86.3</v>
      </c>
      <c r="D9" s="78">
        <v>72</v>
      </c>
      <c r="E9" s="78">
        <v>94.3</v>
      </c>
    </row>
    <row r="10" spans="1:5">
      <c r="A10" s="99" t="s">
        <v>22</v>
      </c>
      <c r="B10" s="78">
        <v>51.9</v>
      </c>
      <c r="C10" s="78">
        <v>61</v>
      </c>
      <c r="D10" s="78">
        <v>56.7</v>
      </c>
      <c r="E10" s="78">
        <v>65.8</v>
      </c>
    </row>
    <row r="11" spans="1:5">
      <c r="A11" s="99" t="s">
        <v>20</v>
      </c>
      <c r="B11" s="78">
        <v>66</v>
      </c>
      <c r="C11" s="78">
        <v>87.1</v>
      </c>
      <c r="D11" s="78">
        <v>70.8</v>
      </c>
      <c r="E11" s="78">
        <v>91.9</v>
      </c>
    </row>
    <row r="12" spans="1:5">
      <c r="A12" s="99" t="s">
        <v>23</v>
      </c>
      <c r="B12" s="78">
        <v>112.4</v>
      </c>
      <c r="C12" s="78">
        <v>136.69999999999999</v>
      </c>
      <c r="D12" s="78">
        <v>117.2</v>
      </c>
      <c r="E12" s="78">
        <v>141.5</v>
      </c>
    </row>
    <row r="13" spans="1:5">
      <c r="A13" s="99" t="s">
        <v>39</v>
      </c>
      <c r="B13" s="78">
        <v>178.5</v>
      </c>
      <c r="C13" s="78">
        <v>211.2</v>
      </c>
      <c r="D13" s="78">
        <v>183.3</v>
      </c>
      <c r="E13" s="78">
        <v>216</v>
      </c>
    </row>
    <row r="15" spans="1:5">
      <c r="A15" s="99" t="s">
        <v>60</v>
      </c>
      <c r="B15" s="78"/>
      <c r="C15" s="78"/>
      <c r="D15" s="78"/>
      <c r="E15" s="78"/>
    </row>
    <row r="16" spans="1:5">
      <c r="A16" s="99" t="s">
        <v>7</v>
      </c>
      <c r="B16" s="78" t="s">
        <v>16</v>
      </c>
      <c r="C16" s="78" t="s">
        <v>17</v>
      </c>
      <c r="D16" s="78" t="s">
        <v>19</v>
      </c>
      <c r="E16" s="78" t="s">
        <v>18</v>
      </c>
    </row>
    <row r="17" spans="1:5">
      <c r="A17" s="99" t="s">
        <v>10</v>
      </c>
      <c r="B17" s="78">
        <v>12.1</v>
      </c>
      <c r="C17" s="78">
        <v>15.3</v>
      </c>
      <c r="D17" s="78">
        <v>16.100000000000001</v>
      </c>
      <c r="E17" s="78">
        <v>19.3</v>
      </c>
    </row>
    <row r="18" spans="1:5">
      <c r="A18" s="99" t="s">
        <v>8</v>
      </c>
      <c r="B18" s="78">
        <v>14.7</v>
      </c>
      <c r="C18" s="78">
        <v>18.3</v>
      </c>
      <c r="D18" s="78">
        <v>18.7</v>
      </c>
      <c r="E18" s="78">
        <v>22.3</v>
      </c>
    </row>
    <row r="19" spans="1:5">
      <c r="A19" s="99" t="s">
        <v>9</v>
      </c>
      <c r="B19" s="78">
        <v>17</v>
      </c>
      <c r="C19" s="78">
        <v>20.9</v>
      </c>
      <c r="D19" s="78">
        <v>21</v>
      </c>
      <c r="E19" s="78">
        <v>24.9</v>
      </c>
    </row>
    <row r="20" spans="1:5">
      <c r="A20" s="99" t="s">
        <v>11</v>
      </c>
      <c r="B20" s="78">
        <v>19.600000000000001</v>
      </c>
      <c r="C20" s="78">
        <v>26.9</v>
      </c>
      <c r="D20" s="78">
        <v>23.6</v>
      </c>
      <c r="E20" s="78">
        <v>30.9</v>
      </c>
    </row>
    <row r="21" spans="1:5">
      <c r="A21" s="99" t="s">
        <v>13</v>
      </c>
      <c r="B21" s="78">
        <v>26</v>
      </c>
      <c r="C21" s="78">
        <v>33.700000000000003</v>
      </c>
      <c r="D21" s="78">
        <v>30</v>
      </c>
      <c r="E21" s="78">
        <v>37.700000000000003</v>
      </c>
    </row>
    <row r="22" spans="1:5">
      <c r="A22" s="99" t="s">
        <v>12</v>
      </c>
      <c r="B22" s="78">
        <v>30</v>
      </c>
      <c r="C22" s="78">
        <v>42.2</v>
      </c>
      <c r="D22" s="78">
        <v>34</v>
      </c>
      <c r="E22" s="78">
        <v>46.2</v>
      </c>
    </row>
    <row r="23" spans="1:5">
      <c r="A23" s="99" t="s">
        <v>14</v>
      </c>
      <c r="B23" s="78">
        <v>35.6</v>
      </c>
      <c r="C23" s="78">
        <v>47.5</v>
      </c>
      <c r="D23" s="78">
        <v>39.6</v>
      </c>
      <c r="E23" s="78">
        <v>51.5</v>
      </c>
    </row>
    <row r="24" spans="1:5">
      <c r="A24" s="99" t="s">
        <v>22</v>
      </c>
      <c r="B24" s="78">
        <v>27.5</v>
      </c>
      <c r="C24" s="78">
        <v>32.6</v>
      </c>
      <c r="D24" s="78">
        <v>29.9</v>
      </c>
      <c r="E24" s="78">
        <v>35</v>
      </c>
    </row>
    <row r="25" spans="1:5">
      <c r="A25" s="99" t="s">
        <v>20</v>
      </c>
      <c r="B25" s="78">
        <v>34.799999999999997</v>
      </c>
      <c r="C25" s="78">
        <v>46.3</v>
      </c>
      <c r="D25" s="78">
        <v>37.200000000000003</v>
      </c>
      <c r="E25" s="78">
        <v>48.7</v>
      </c>
    </row>
    <row r="26" spans="1:5">
      <c r="A26" s="99" t="s">
        <v>23</v>
      </c>
      <c r="B26" s="78">
        <v>58.8</v>
      </c>
      <c r="C26" s="78">
        <v>71.900000000000006</v>
      </c>
      <c r="D26" s="78">
        <v>61.2</v>
      </c>
      <c r="E26" s="78">
        <v>74.3</v>
      </c>
    </row>
    <row r="27" spans="1:5">
      <c r="A27" s="99" t="s">
        <v>39</v>
      </c>
      <c r="B27" s="78">
        <v>93.3</v>
      </c>
      <c r="C27" s="78">
        <v>111.2</v>
      </c>
      <c r="D27" s="78">
        <v>95.7</v>
      </c>
      <c r="E27" s="78">
        <v>113.6</v>
      </c>
    </row>
    <row r="29" spans="1:5">
      <c r="A29" s="99" t="s">
        <v>61</v>
      </c>
      <c r="B29" s="78"/>
      <c r="C29" s="78"/>
      <c r="D29" s="78"/>
      <c r="E29" s="78"/>
    </row>
    <row r="30" spans="1:5">
      <c r="A30" s="99" t="s">
        <v>7</v>
      </c>
      <c r="B30" s="78" t="s">
        <v>16</v>
      </c>
      <c r="C30" s="78" t="s">
        <v>17</v>
      </c>
      <c r="D30" s="78" t="s">
        <v>19</v>
      </c>
      <c r="E30" s="78" t="s">
        <v>18</v>
      </c>
    </row>
    <row r="31" spans="1:5">
      <c r="A31" s="99" t="s">
        <v>10</v>
      </c>
      <c r="B31" s="78">
        <v>7.5</v>
      </c>
      <c r="C31" s="78">
        <v>9.6999999999999993</v>
      </c>
      <c r="D31" s="78">
        <v>9.5</v>
      </c>
      <c r="E31" s="78">
        <v>11.7</v>
      </c>
    </row>
    <row r="32" spans="1:5">
      <c r="A32" s="99" t="s">
        <v>8</v>
      </c>
      <c r="B32" s="78">
        <v>9.1</v>
      </c>
      <c r="C32" s="78">
        <v>11.5</v>
      </c>
      <c r="D32" s="78">
        <v>11.1</v>
      </c>
      <c r="E32" s="78">
        <v>13.5</v>
      </c>
    </row>
    <row r="33" spans="1:5">
      <c r="A33" s="99" t="s">
        <v>9</v>
      </c>
      <c r="B33" s="78">
        <v>10.6</v>
      </c>
      <c r="C33" s="78">
        <v>13.1</v>
      </c>
      <c r="D33" s="78">
        <v>12.6</v>
      </c>
      <c r="E33" s="78">
        <v>15.1</v>
      </c>
    </row>
    <row r="34" spans="1:5">
      <c r="A34" s="99" t="s">
        <v>11</v>
      </c>
      <c r="B34" s="78">
        <v>12.2</v>
      </c>
      <c r="C34" s="78">
        <v>16.5</v>
      </c>
      <c r="D34" s="78">
        <v>14.2</v>
      </c>
      <c r="E34" s="78">
        <v>18.5</v>
      </c>
    </row>
    <row r="35" spans="1:5">
      <c r="A35" s="99" t="s">
        <v>13</v>
      </c>
      <c r="B35" s="78">
        <v>15.8</v>
      </c>
      <c r="C35" s="78">
        <v>20.3</v>
      </c>
      <c r="D35" s="78">
        <v>17.8</v>
      </c>
      <c r="E35" s="78">
        <v>22.3</v>
      </c>
    </row>
    <row r="36" spans="1:5">
      <c r="A36" s="99" t="s">
        <v>12</v>
      </c>
      <c r="B36" s="78">
        <v>18.2</v>
      </c>
      <c r="C36" s="78">
        <v>25</v>
      </c>
      <c r="D36" s="78">
        <v>20.2</v>
      </c>
      <c r="E36" s="78">
        <v>27</v>
      </c>
    </row>
    <row r="37" spans="1:5">
      <c r="A37" s="99" t="s">
        <v>14</v>
      </c>
      <c r="B37" s="78">
        <v>21.4</v>
      </c>
      <c r="C37" s="78">
        <v>28.1</v>
      </c>
      <c r="D37" s="78">
        <v>23.4</v>
      </c>
      <c r="E37" s="78">
        <v>30.1</v>
      </c>
    </row>
    <row r="38" spans="1:5">
      <c r="A38" s="99" t="s">
        <v>22</v>
      </c>
      <c r="B38" s="78">
        <v>15.3</v>
      </c>
      <c r="C38" s="78">
        <v>18.399999999999999</v>
      </c>
      <c r="D38" s="78">
        <v>16</v>
      </c>
      <c r="E38" s="78">
        <v>19.600000000000001</v>
      </c>
    </row>
    <row r="39" spans="1:5">
      <c r="A39" s="99" t="s">
        <v>20</v>
      </c>
      <c r="B39" s="78">
        <v>19.2</v>
      </c>
      <c r="C39" s="78">
        <v>25.9</v>
      </c>
      <c r="D39" s="78">
        <v>20.399999999999999</v>
      </c>
      <c r="E39" s="78">
        <v>27.1</v>
      </c>
    </row>
    <row r="40" spans="1:5">
      <c r="A40" s="99" t="s">
        <v>23</v>
      </c>
      <c r="B40" s="78">
        <v>32</v>
      </c>
      <c r="C40" s="78">
        <v>39.5</v>
      </c>
      <c r="D40" s="78">
        <v>33.200000000000003</v>
      </c>
      <c r="E40" s="78">
        <v>40.700000000000003</v>
      </c>
    </row>
    <row r="41" spans="1:5">
      <c r="A41" s="99" t="s">
        <v>39</v>
      </c>
      <c r="B41" s="78">
        <v>50.7</v>
      </c>
      <c r="C41" s="78">
        <v>61.2</v>
      </c>
      <c r="D41" s="78">
        <v>51.9</v>
      </c>
      <c r="E41" s="78">
        <v>62.4</v>
      </c>
    </row>
    <row r="43" spans="1:5">
      <c r="A43" s="99" t="s">
        <v>62</v>
      </c>
      <c r="B43" s="78"/>
      <c r="C43" s="78"/>
      <c r="D43" s="78"/>
      <c r="E43" s="78"/>
    </row>
    <row r="44" spans="1:5">
      <c r="A44" s="99" t="s">
        <v>7</v>
      </c>
      <c r="B44" s="78" t="s">
        <v>16</v>
      </c>
      <c r="C44" s="78" t="s">
        <v>17</v>
      </c>
      <c r="D44" s="78" t="s">
        <v>19</v>
      </c>
      <c r="E44" s="78" t="s">
        <v>18</v>
      </c>
    </row>
    <row r="45" spans="1:5">
      <c r="A45" s="99" t="s">
        <v>10</v>
      </c>
      <c r="B45" s="78">
        <v>5.2</v>
      </c>
      <c r="C45" s="78">
        <v>6.9</v>
      </c>
      <c r="D45" s="78">
        <v>6.2</v>
      </c>
      <c r="E45" s="78">
        <v>7.9</v>
      </c>
    </row>
    <row r="46" spans="1:5">
      <c r="A46" s="99" t="s">
        <v>8</v>
      </c>
      <c r="B46" s="78">
        <v>6.3</v>
      </c>
      <c r="C46" s="78">
        <v>8.1</v>
      </c>
      <c r="D46" s="78">
        <v>7.3</v>
      </c>
      <c r="E46" s="78">
        <v>9.1</v>
      </c>
    </row>
    <row r="47" spans="1:5">
      <c r="A47" s="99" t="s">
        <v>9</v>
      </c>
      <c r="B47" s="78">
        <v>7.4</v>
      </c>
      <c r="C47" s="78">
        <v>9.1999999999999993</v>
      </c>
      <c r="D47" s="78">
        <v>8.4</v>
      </c>
      <c r="E47" s="78">
        <v>10.199999999999999</v>
      </c>
    </row>
    <row r="48" spans="1:5">
      <c r="A48" s="99" t="s">
        <v>11</v>
      </c>
      <c r="B48" s="78">
        <v>8.5</v>
      </c>
      <c r="C48" s="78">
        <v>11.3</v>
      </c>
      <c r="D48" s="78">
        <v>9.5</v>
      </c>
      <c r="E48" s="78">
        <v>12.3</v>
      </c>
    </row>
    <row r="49" spans="1:5">
      <c r="A49" s="99" t="s">
        <v>13</v>
      </c>
      <c r="B49" s="78">
        <v>10.7</v>
      </c>
      <c r="C49" s="78">
        <v>13.6</v>
      </c>
      <c r="D49" s="78">
        <v>11.7</v>
      </c>
      <c r="E49" s="78">
        <v>14.6</v>
      </c>
    </row>
    <row r="50" spans="1:5">
      <c r="A50" s="99" t="s">
        <v>12</v>
      </c>
      <c r="B50" s="78">
        <v>12.3</v>
      </c>
      <c r="C50" s="78">
        <v>16.399999999999999</v>
      </c>
      <c r="D50" s="78">
        <v>13.3</v>
      </c>
      <c r="E50" s="78">
        <v>17.399999999999999</v>
      </c>
    </row>
    <row r="51" spans="1:5">
      <c r="A51" s="99" t="s">
        <v>14</v>
      </c>
      <c r="B51" s="78">
        <v>14.3</v>
      </c>
      <c r="C51" s="78">
        <v>18.399999999999999</v>
      </c>
      <c r="D51" s="78">
        <v>15.3</v>
      </c>
      <c r="E51" s="78">
        <v>19.399999999999999</v>
      </c>
    </row>
    <row r="52" spans="1:5">
      <c r="A52" s="99" t="s">
        <v>22</v>
      </c>
      <c r="B52" s="78">
        <v>9.1999999999999993</v>
      </c>
      <c r="C52" s="78">
        <v>11.3</v>
      </c>
      <c r="D52" s="78">
        <v>9.8000000000000007</v>
      </c>
      <c r="E52" s="78">
        <v>11.9</v>
      </c>
    </row>
    <row r="53" spans="1:5">
      <c r="A53" s="99" t="s">
        <v>20</v>
      </c>
      <c r="B53" s="78">
        <v>11.4</v>
      </c>
      <c r="C53" s="78">
        <v>15.7</v>
      </c>
      <c r="D53" s="78">
        <v>12</v>
      </c>
      <c r="E53" s="78">
        <v>16.3</v>
      </c>
    </row>
    <row r="54" spans="1:5">
      <c r="A54" s="99" t="s">
        <v>23</v>
      </c>
      <c r="B54" s="78">
        <v>18.600000000000001</v>
      </c>
      <c r="C54" s="78">
        <v>23.3</v>
      </c>
      <c r="D54" s="78">
        <v>19.2</v>
      </c>
      <c r="E54" s="78">
        <v>23.9</v>
      </c>
    </row>
    <row r="55" spans="1:5">
      <c r="A55" s="99" t="s">
        <v>39</v>
      </c>
      <c r="B55" s="78">
        <v>29.4</v>
      </c>
      <c r="C55" s="78">
        <v>36.200000000000003</v>
      </c>
      <c r="D55" s="78">
        <v>30</v>
      </c>
      <c r="E55" s="78">
        <v>36.799999999999997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5"/>
  <sheetViews>
    <sheetView topLeftCell="A42" workbookViewId="0">
      <selection activeCell="Q55" sqref="M1:Q55"/>
    </sheetView>
  </sheetViews>
  <sheetFormatPr baseColWidth="10" defaultColWidth="8.83203125" defaultRowHeight="15"/>
  <cols>
    <col min="1" max="1" width="8.5" customWidth="1"/>
    <col min="2" max="5" width="8.5" style="79" customWidth="1"/>
    <col min="6" max="6" width="4" customWidth="1"/>
  </cols>
  <sheetData>
    <row r="1" spans="1:17">
      <c r="A1" s="123" t="s">
        <v>59</v>
      </c>
      <c r="B1" s="78"/>
      <c r="C1" s="78"/>
      <c r="D1" s="78"/>
      <c r="E1" s="78"/>
      <c r="G1" s="123" t="s">
        <v>59</v>
      </c>
      <c r="H1" s="78"/>
      <c r="I1" s="78"/>
      <c r="J1" s="78"/>
      <c r="K1" s="78"/>
      <c r="M1" s="135" t="s">
        <v>71</v>
      </c>
      <c r="N1" s="135"/>
      <c r="O1" s="135"/>
      <c r="P1" s="135"/>
      <c r="Q1" s="135"/>
    </row>
    <row r="2" spans="1:17">
      <c r="A2" s="123" t="s">
        <v>7</v>
      </c>
      <c r="B2" s="78" t="s">
        <v>16</v>
      </c>
      <c r="C2" s="78" t="s">
        <v>17</v>
      </c>
      <c r="D2" s="78" t="s">
        <v>19</v>
      </c>
      <c r="E2" s="78" t="s">
        <v>18</v>
      </c>
      <c r="G2" s="123" t="s">
        <v>7</v>
      </c>
      <c r="H2" s="78" t="s">
        <v>16</v>
      </c>
      <c r="I2" s="78" t="s">
        <v>17</v>
      </c>
      <c r="J2" s="78" t="s">
        <v>19</v>
      </c>
      <c r="K2" s="78" t="s">
        <v>18</v>
      </c>
      <c r="M2" s="134" t="s">
        <v>7</v>
      </c>
      <c r="N2" s="136" t="s">
        <v>16</v>
      </c>
      <c r="O2" s="136" t="s">
        <v>17</v>
      </c>
      <c r="P2" s="136" t="s">
        <v>19</v>
      </c>
      <c r="Q2" s="136" t="s">
        <v>18</v>
      </c>
    </row>
    <row r="3" spans="1:17">
      <c r="A3" s="123" t="s">
        <v>10</v>
      </c>
      <c r="B3" s="78">
        <v>21.3</v>
      </c>
      <c r="C3" s="78">
        <v>26.5</v>
      </c>
      <c r="D3" s="78">
        <v>29.3</v>
      </c>
      <c r="E3" s="78">
        <v>34.5</v>
      </c>
      <c r="G3" s="123" t="s">
        <v>10</v>
      </c>
      <c r="H3" s="78">
        <v>21.4</v>
      </c>
      <c r="I3" s="78">
        <v>27.4</v>
      </c>
      <c r="J3" s="78">
        <v>29.4</v>
      </c>
      <c r="K3" s="78">
        <v>35.4</v>
      </c>
      <c r="M3" s="134" t="s">
        <v>10</v>
      </c>
      <c r="N3" s="137">
        <f>SUM(H3+B3)</f>
        <v>42.7</v>
      </c>
      <c r="O3" s="137">
        <f>SUM(I3+C3)</f>
        <v>53.9</v>
      </c>
      <c r="P3" s="137">
        <f>SUM(J3+D3)</f>
        <v>58.7</v>
      </c>
      <c r="Q3" s="137">
        <f>SUM(K3+E3)</f>
        <v>69.900000000000006</v>
      </c>
    </row>
    <row r="4" spans="1:17">
      <c r="A4" s="123" t="s">
        <v>8</v>
      </c>
      <c r="B4" s="78">
        <v>25.9</v>
      </c>
      <c r="C4" s="78">
        <v>31.9</v>
      </c>
      <c r="D4" s="78">
        <v>33.9</v>
      </c>
      <c r="E4" s="78">
        <v>39.9</v>
      </c>
      <c r="G4" s="123" t="s">
        <v>8</v>
      </c>
      <c r="H4" s="78">
        <v>26.8</v>
      </c>
      <c r="I4" s="78">
        <v>32.799999999999997</v>
      </c>
      <c r="J4" s="78">
        <v>34.799999999999997</v>
      </c>
      <c r="K4" s="78">
        <v>40.799999999999997</v>
      </c>
      <c r="M4" s="134" t="s">
        <v>8</v>
      </c>
      <c r="N4" s="137">
        <f t="shared" ref="N4:N55" si="0">SUM(H4+B4)</f>
        <v>52.7</v>
      </c>
      <c r="O4" s="137">
        <f t="shared" ref="O4:O55" si="1">SUM(I4+C4)</f>
        <v>64.699999999999989</v>
      </c>
      <c r="P4" s="137">
        <f t="shared" ref="P4:P55" si="2">SUM(J4+D4)</f>
        <v>68.699999999999989</v>
      </c>
      <c r="Q4" s="137">
        <f t="shared" ref="Q4:Q55" si="3">SUM(K4+E4)</f>
        <v>80.699999999999989</v>
      </c>
    </row>
    <row r="5" spans="1:17">
      <c r="A5" s="123" t="s">
        <v>9</v>
      </c>
      <c r="B5" s="78">
        <v>29.8</v>
      </c>
      <c r="C5" s="78">
        <v>36.5</v>
      </c>
      <c r="D5" s="78">
        <v>37.799999999999997</v>
      </c>
      <c r="E5" s="78">
        <v>44.5</v>
      </c>
      <c r="G5" s="123" t="s">
        <v>9</v>
      </c>
      <c r="H5" s="78">
        <v>30.7</v>
      </c>
      <c r="I5" s="78">
        <v>38.200000000000003</v>
      </c>
      <c r="J5" s="78">
        <v>38.700000000000003</v>
      </c>
      <c r="K5" s="78">
        <v>46.2</v>
      </c>
      <c r="M5" s="134" t="s">
        <v>9</v>
      </c>
      <c r="N5" s="137">
        <f t="shared" si="0"/>
        <v>60.5</v>
      </c>
      <c r="O5" s="137">
        <f t="shared" si="1"/>
        <v>74.7</v>
      </c>
      <c r="P5" s="137">
        <f t="shared" si="2"/>
        <v>76.5</v>
      </c>
      <c r="Q5" s="137">
        <f t="shared" si="3"/>
        <v>90.7</v>
      </c>
    </row>
    <row r="6" spans="1:17">
      <c r="A6" s="123" t="s">
        <v>11</v>
      </c>
      <c r="B6" s="78">
        <v>34.4</v>
      </c>
      <c r="C6" s="78">
        <v>47.7</v>
      </c>
      <c r="D6" s="78">
        <v>42.4</v>
      </c>
      <c r="E6" s="78">
        <v>55.7</v>
      </c>
      <c r="G6" s="123" t="s">
        <v>11</v>
      </c>
      <c r="H6" s="78">
        <v>36.1</v>
      </c>
      <c r="I6" s="78">
        <v>43.6</v>
      </c>
      <c r="J6" s="78">
        <v>44.1</v>
      </c>
      <c r="K6" s="78">
        <v>51.6</v>
      </c>
      <c r="M6" s="134" t="s">
        <v>11</v>
      </c>
      <c r="N6" s="137">
        <f t="shared" si="0"/>
        <v>70.5</v>
      </c>
      <c r="O6" s="137">
        <f t="shared" si="1"/>
        <v>91.300000000000011</v>
      </c>
      <c r="P6" s="137">
        <f t="shared" si="2"/>
        <v>86.5</v>
      </c>
      <c r="Q6" s="137">
        <f t="shared" si="3"/>
        <v>107.30000000000001</v>
      </c>
    </row>
    <row r="7" spans="1:17">
      <c r="A7" s="123" t="s">
        <v>13</v>
      </c>
      <c r="B7" s="78">
        <v>46.4</v>
      </c>
      <c r="C7" s="78">
        <v>60.5</v>
      </c>
      <c r="D7" s="78">
        <v>54.4</v>
      </c>
      <c r="E7" s="78">
        <v>68.5</v>
      </c>
      <c r="G7" s="123" t="s">
        <v>13</v>
      </c>
      <c r="H7" s="78">
        <v>41.5</v>
      </c>
      <c r="I7" s="78">
        <v>57.1</v>
      </c>
      <c r="J7" s="78">
        <v>49.5</v>
      </c>
      <c r="K7" s="78">
        <v>65.099999999999994</v>
      </c>
      <c r="M7" s="134" t="s">
        <v>13</v>
      </c>
      <c r="N7" s="137">
        <f t="shared" si="0"/>
        <v>87.9</v>
      </c>
      <c r="O7" s="137">
        <f t="shared" si="1"/>
        <v>117.6</v>
      </c>
      <c r="P7" s="137">
        <f t="shared" si="2"/>
        <v>103.9</v>
      </c>
      <c r="Q7" s="137">
        <f t="shared" si="3"/>
        <v>133.6</v>
      </c>
    </row>
    <row r="8" spans="1:17">
      <c r="A8" s="123" t="s">
        <v>12</v>
      </c>
      <c r="B8" s="78">
        <v>53.6</v>
      </c>
      <c r="C8" s="78">
        <v>76.599999999999994</v>
      </c>
      <c r="D8" s="78">
        <v>61.6</v>
      </c>
      <c r="E8" s="78">
        <v>84.6</v>
      </c>
      <c r="G8" s="123" t="s">
        <v>12</v>
      </c>
      <c r="H8" s="78">
        <v>50.1</v>
      </c>
      <c r="I8" s="78">
        <v>73.900000000000006</v>
      </c>
      <c r="J8" s="78">
        <v>58.1</v>
      </c>
      <c r="K8" s="78">
        <v>81.900000000000006</v>
      </c>
      <c r="M8" s="134" t="s">
        <v>12</v>
      </c>
      <c r="N8" s="137">
        <f t="shared" si="0"/>
        <v>103.7</v>
      </c>
      <c r="O8" s="137">
        <f t="shared" si="1"/>
        <v>150.5</v>
      </c>
      <c r="P8" s="137">
        <f t="shared" si="2"/>
        <v>119.7</v>
      </c>
      <c r="Q8" s="137">
        <f t="shared" si="3"/>
        <v>166.5</v>
      </c>
    </row>
    <row r="9" spans="1:17">
      <c r="A9" s="123" t="s">
        <v>14</v>
      </c>
      <c r="B9" s="78">
        <v>64</v>
      </c>
      <c r="C9" s="78">
        <v>86.3</v>
      </c>
      <c r="D9" s="78">
        <v>72</v>
      </c>
      <c r="E9" s="78">
        <v>94.3</v>
      </c>
      <c r="G9" s="123" t="s">
        <v>14</v>
      </c>
      <c r="H9" s="78">
        <v>62.7</v>
      </c>
      <c r="I9" s="78">
        <v>84.4</v>
      </c>
      <c r="J9" s="78">
        <v>70.7</v>
      </c>
      <c r="K9" s="78">
        <v>92.4</v>
      </c>
      <c r="M9" s="134" t="s">
        <v>14</v>
      </c>
      <c r="N9" s="137">
        <f t="shared" si="0"/>
        <v>126.7</v>
      </c>
      <c r="O9" s="137">
        <f t="shared" si="1"/>
        <v>170.7</v>
      </c>
      <c r="P9" s="137">
        <f t="shared" si="2"/>
        <v>142.69999999999999</v>
      </c>
      <c r="Q9" s="137">
        <f t="shared" si="3"/>
        <v>186.7</v>
      </c>
    </row>
    <row r="10" spans="1:17">
      <c r="A10" s="123" t="s">
        <v>22</v>
      </c>
      <c r="B10" s="78">
        <v>51.9</v>
      </c>
      <c r="C10" s="78">
        <v>61</v>
      </c>
      <c r="D10" s="78">
        <v>56.7</v>
      </c>
      <c r="E10" s="78">
        <v>65.8</v>
      </c>
      <c r="G10" s="123" t="s">
        <v>22</v>
      </c>
      <c r="H10" s="78">
        <v>55</v>
      </c>
      <c r="I10" s="78">
        <v>70</v>
      </c>
      <c r="J10" s="78">
        <v>59.8</v>
      </c>
      <c r="K10" s="78">
        <v>74.8</v>
      </c>
      <c r="M10" s="134" t="s">
        <v>22</v>
      </c>
      <c r="N10" s="137">
        <f t="shared" si="0"/>
        <v>106.9</v>
      </c>
      <c r="O10" s="137">
        <f t="shared" si="1"/>
        <v>131</v>
      </c>
      <c r="P10" s="137">
        <f t="shared" si="2"/>
        <v>116.5</v>
      </c>
      <c r="Q10" s="137">
        <f t="shared" si="3"/>
        <v>140.6</v>
      </c>
    </row>
    <row r="11" spans="1:17">
      <c r="A11" s="123" t="s">
        <v>20</v>
      </c>
      <c r="B11" s="78">
        <v>66</v>
      </c>
      <c r="C11" s="78">
        <v>87.1</v>
      </c>
      <c r="D11" s="78">
        <v>70.8</v>
      </c>
      <c r="E11" s="78">
        <v>91.9</v>
      </c>
      <c r="G11" s="123" t="s">
        <v>20</v>
      </c>
      <c r="H11" s="78">
        <v>70</v>
      </c>
      <c r="I11" s="78">
        <v>98.6</v>
      </c>
      <c r="J11" s="78">
        <v>74.8</v>
      </c>
      <c r="K11" s="78">
        <v>103.4</v>
      </c>
      <c r="M11" s="134" t="s">
        <v>20</v>
      </c>
      <c r="N11" s="137">
        <f t="shared" si="0"/>
        <v>136</v>
      </c>
      <c r="O11" s="137">
        <f t="shared" si="1"/>
        <v>185.7</v>
      </c>
      <c r="P11" s="137">
        <f t="shared" si="2"/>
        <v>145.6</v>
      </c>
      <c r="Q11" s="137">
        <f t="shared" si="3"/>
        <v>195.3</v>
      </c>
    </row>
    <row r="12" spans="1:17">
      <c r="A12" s="123" t="s">
        <v>23</v>
      </c>
      <c r="B12" s="78">
        <v>112.4</v>
      </c>
      <c r="C12" s="78">
        <v>136.69999999999999</v>
      </c>
      <c r="D12" s="78">
        <v>117.2</v>
      </c>
      <c r="E12" s="78">
        <v>141.5</v>
      </c>
      <c r="G12" s="123" t="s">
        <v>23</v>
      </c>
      <c r="H12" s="78">
        <v>106.1</v>
      </c>
      <c r="I12" s="78">
        <v>147.1</v>
      </c>
      <c r="J12" s="78">
        <v>110.9</v>
      </c>
      <c r="K12" s="78">
        <v>151.9</v>
      </c>
      <c r="M12" s="134" t="s">
        <v>23</v>
      </c>
      <c r="N12" s="137">
        <f t="shared" si="0"/>
        <v>218.5</v>
      </c>
      <c r="O12" s="137">
        <f t="shared" si="1"/>
        <v>283.79999999999995</v>
      </c>
      <c r="P12" s="137">
        <f t="shared" si="2"/>
        <v>228.10000000000002</v>
      </c>
      <c r="Q12" s="137">
        <f t="shared" si="3"/>
        <v>293.39999999999998</v>
      </c>
    </row>
    <row r="13" spans="1:17">
      <c r="A13" s="123" t="s">
        <v>39</v>
      </c>
      <c r="B13" s="78">
        <v>178.5</v>
      </c>
      <c r="C13" s="78">
        <v>211.2</v>
      </c>
      <c r="D13" s="78">
        <v>183.3</v>
      </c>
      <c r="E13" s="78">
        <v>216</v>
      </c>
      <c r="G13" s="123" t="s">
        <v>39</v>
      </c>
      <c r="H13" s="78">
        <v>167.1</v>
      </c>
      <c r="I13" s="78">
        <v>228.8</v>
      </c>
      <c r="J13" s="78">
        <v>171.9</v>
      </c>
      <c r="K13" s="78">
        <v>223.6</v>
      </c>
      <c r="M13" s="134" t="s">
        <v>39</v>
      </c>
      <c r="N13" s="137">
        <f t="shared" si="0"/>
        <v>345.6</v>
      </c>
      <c r="O13" s="137">
        <f t="shared" si="1"/>
        <v>440</v>
      </c>
      <c r="P13" s="137">
        <f t="shared" si="2"/>
        <v>355.20000000000005</v>
      </c>
      <c r="Q13" s="137">
        <f t="shared" si="3"/>
        <v>439.6</v>
      </c>
    </row>
    <row r="14" spans="1:17">
      <c r="H14" s="79"/>
      <c r="I14" s="79"/>
      <c r="J14" s="79"/>
      <c r="K14" s="79"/>
      <c r="M14" s="135"/>
      <c r="N14" s="137"/>
      <c r="O14" s="137"/>
      <c r="P14" s="137"/>
      <c r="Q14" s="137"/>
    </row>
    <row r="15" spans="1:17">
      <c r="A15" s="123" t="s">
        <v>60</v>
      </c>
      <c r="B15" s="78"/>
      <c r="C15" s="78"/>
      <c r="D15" s="78"/>
      <c r="E15" s="78"/>
      <c r="G15" s="123" t="s">
        <v>60</v>
      </c>
      <c r="H15" s="78"/>
      <c r="I15" s="78"/>
      <c r="J15" s="78"/>
      <c r="K15" s="78"/>
      <c r="M15" s="135"/>
      <c r="N15" s="137"/>
      <c r="O15" s="137"/>
      <c r="P15" s="137"/>
      <c r="Q15" s="137"/>
    </row>
    <row r="16" spans="1:17">
      <c r="A16" s="123" t="s">
        <v>7</v>
      </c>
      <c r="B16" s="78" t="s">
        <v>16</v>
      </c>
      <c r="C16" s="78" t="s">
        <v>17</v>
      </c>
      <c r="D16" s="78" t="s">
        <v>19</v>
      </c>
      <c r="E16" s="78" t="s">
        <v>18</v>
      </c>
      <c r="G16" s="123" t="s">
        <v>7</v>
      </c>
      <c r="H16" s="78" t="s">
        <v>16</v>
      </c>
      <c r="I16" s="78" t="s">
        <v>17</v>
      </c>
      <c r="J16" s="78" t="s">
        <v>19</v>
      </c>
      <c r="K16" s="78" t="s">
        <v>18</v>
      </c>
      <c r="M16" s="134" t="s">
        <v>7</v>
      </c>
      <c r="N16" s="137"/>
      <c r="O16" s="137"/>
      <c r="P16" s="137"/>
      <c r="Q16" s="137"/>
    </row>
    <row r="17" spans="1:17">
      <c r="A17" s="123" t="s">
        <v>10</v>
      </c>
      <c r="B17" s="78">
        <v>12.1</v>
      </c>
      <c r="C17" s="78">
        <v>15.3</v>
      </c>
      <c r="D17" s="78">
        <v>16.100000000000001</v>
      </c>
      <c r="E17" s="78">
        <v>19.3</v>
      </c>
      <c r="G17" s="123" t="s">
        <v>10</v>
      </c>
      <c r="H17" s="78">
        <v>12.2</v>
      </c>
      <c r="I17" s="78">
        <v>15.8</v>
      </c>
      <c r="J17" s="78">
        <v>16.2</v>
      </c>
      <c r="K17" s="78">
        <v>19.8</v>
      </c>
      <c r="M17" s="134" t="s">
        <v>10</v>
      </c>
      <c r="N17" s="137">
        <f t="shared" si="0"/>
        <v>24.299999999999997</v>
      </c>
      <c r="O17" s="137">
        <f t="shared" si="1"/>
        <v>31.1</v>
      </c>
      <c r="P17" s="137">
        <f t="shared" si="2"/>
        <v>32.299999999999997</v>
      </c>
      <c r="Q17" s="137">
        <f t="shared" si="3"/>
        <v>39.1</v>
      </c>
    </row>
    <row r="18" spans="1:17">
      <c r="A18" s="123" t="s">
        <v>8</v>
      </c>
      <c r="B18" s="78">
        <v>14.7</v>
      </c>
      <c r="C18" s="78">
        <v>18.3</v>
      </c>
      <c r="D18" s="78">
        <v>18.7</v>
      </c>
      <c r="E18" s="78">
        <v>22.3</v>
      </c>
      <c r="G18" s="123" t="s">
        <v>8</v>
      </c>
      <c r="H18" s="78">
        <v>15.2</v>
      </c>
      <c r="I18" s="78">
        <v>18.8</v>
      </c>
      <c r="J18" s="78">
        <v>19.2</v>
      </c>
      <c r="K18" s="78">
        <v>22.8</v>
      </c>
      <c r="M18" s="134" t="s">
        <v>8</v>
      </c>
      <c r="N18" s="137">
        <f t="shared" si="0"/>
        <v>29.9</v>
      </c>
      <c r="O18" s="137">
        <f t="shared" si="1"/>
        <v>37.1</v>
      </c>
      <c r="P18" s="137">
        <f t="shared" si="2"/>
        <v>37.9</v>
      </c>
      <c r="Q18" s="137">
        <f t="shared" si="3"/>
        <v>45.1</v>
      </c>
    </row>
    <row r="19" spans="1:17">
      <c r="A19" s="123" t="s">
        <v>9</v>
      </c>
      <c r="B19" s="78">
        <v>17</v>
      </c>
      <c r="C19" s="78">
        <v>20.9</v>
      </c>
      <c r="D19" s="78">
        <v>21</v>
      </c>
      <c r="E19" s="78">
        <v>24.9</v>
      </c>
      <c r="G19" s="123" t="s">
        <v>9</v>
      </c>
      <c r="H19" s="78">
        <v>17.5</v>
      </c>
      <c r="I19" s="78">
        <v>21.8</v>
      </c>
      <c r="J19" s="78">
        <v>21.5</v>
      </c>
      <c r="K19" s="78">
        <v>25.8</v>
      </c>
      <c r="M19" s="134" t="s">
        <v>9</v>
      </c>
      <c r="N19" s="137">
        <f t="shared" si="0"/>
        <v>34.5</v>
      </c>
      <c r="O19" s="137">
        <f t="shared" si="1"/>
        <v>42.7</v>
      </c>
      <c r="P19" s="137">
        <f t="shared" si="2"/>
        <v>42.5</v>
      </c>
      <c r="Q19" s="137">
        <f t="shared" si="3"/>
        <v>50.7</v>
      </c>
    </row>
    <row r="20" spans="1:17">
      <c r="A20" s="123" t="s">
        <v>11</v>
      </c>
      <c r="B20" s="78">
        <v>19.600000000000001</v>
      </c>
      <c r="C20" s="78">
        <v>26.9</v>
      </c>
      <c r="D20" s="78">
        <v>23.6</v>
      </c>
      <c r="E20" s="78">
        <v>30.9</v>
      </c>
      <c r="G20" s="123" t="s">
        <v>11</v>
      </c>
      <c r="H20" s="78">
        <v>20.5</v>
      </c>
      <c r="I20" s="78">
        <v>24.8</v>
      </c>
      <c r="J20" s="78">
        <v>24.5</v>
      </c>
      <c r="K20" s="78">
        <v>28.8</v>
      </c>
      <c r="M20" s="134" t="s">
        <v>11</v>
      </c>
      <c r="N20" s="137">
        <f t="shared" si="0"/>
        <v>40.1</v>
      </c>
      <c r="O20" s="137">
        <f t="shared" si="1"/>
        <v>51.7</v>
      </c>
      <c r="P20" s="137">
        <f t="shared" si="2"/>
        <v>48.1</v>
      </c>
      <c r="Q20" s="137">
        <f t="shared" si="3"/>
        <v>59.7</v>
      </c>
    </row>
    <row r="21" spans="1:17">
      <c r="A21" s="123" t="s">
        <v>13</v>
      </c>
      <c r="B21" s="78">
        <v>26</v>
      </c>
      <c r="C21" s="78">
        <v>33.700000000000003</v>
      </c>
      <c r="D21" s="78">
        <v>30</v>
      </c>
      <c r="E21" s="78">
        <v>37.700000000000003</v>
      </c>
      <c r="G21" s="123" t="s">
        <v>13</v>
      </c>
      <c r="H21" s="78">
        <v>23.5</v>
      </c>
      <c r="I21" s="78">
        <v>31.9</v>
      </c>
      <c r="J21" s="78">
        <v>27.5</v>
      </c>
      <c r="K21" s="78">
        <v>35.9</v>
      </c>
      <c r="M21" s="134" t="s">
        <v>13</v>
      </c>
      <c r="N21" s="137">
        <f t="shared" si="0"/>
        <v>49.5</v>
      </c>
      <c r="O21" s="137">
        <f t="shared" si="1"/>
        <v>65.599999999999994</v>
      </c>
      <c r="P21" s="137">
        <f t="shared" si="2"/>
        <v>57.5</v>
      </c>
      <c r="Q21" s="137">
        <f t="shared" si="3"/>
        <v>73.599999999999994</v>
      </c>
    </row>
    <row r="22" spans="1:17">
      <c r="A22" s="123" t="s">
        <v>12</v>
      </c>
      <c r="B22" s="78">
        <v>30</v>
      </c>
      <c r="C22" s="78">
        <v>42.2</v>
      </c>
      <c r="D22" s="78">
        <v>34</v>
      </c>
      <c r="E22" s="78">
        <v>46.2</v>
      </c>
      <c r="G22" s="123" t="s">
        <v>12</v>
      </c>
      <c r="H22" s="78">
        <v>28.1</v>
      </c>
      <c r="I22" s="78">
        <v>40.700000000000003</v>
      </c>
      <c r="J22" s="78">
        <v>32.1</v>
      </c>
      <c r="K22" s="78">
        <v>44.7</v>
      </c>
      <c r="M22" s="134" t="s">
        <v>12</v>
      </c>
      <c r="N22" s="137">
        <f t="shared" si="0"/>
        <v>58.1</v>
      </c>
      <c r="O22" s="137">
        <f t="shared" si="1"/>
        <v>82.9</v>
      </c>
      <c r="P22" s="137">
        <f t="shared" si="2"/>
        <v>66.099999999999994</v>
      </c>
      <c r="Q22" s="137">
        <f t="shared" si="3"/>
        <v>90.9</v>
      </c>
    </row>
    <row r="23" spans="1:17">
      <c r="A23" s="123" t="s">
        <v>14</v>
      </c>
      <c r="B23" s="78">
        <v>35.6</v>
      </c>
      <c r="C23" s="78">
        <v>47.5</v>
      </c>
      <c r="D23" s="78">
        <v>39.6</v>
      </c>
      <c r="E23" s="78">
        <v>51.5</v>
      </c>
      <c r="G23" s="123" t="s">
        <v>14</v>
      </c>
      <c r="H23" s="78">
        <v>34.700000000000003</v>
      </c>
      <c r="I23" s="78">
        <v>46.4</v>
      </c>
      <c r="J23" s="78">
        <v>38.700000000000003</v>
      </c>
      <c r="K23" s="78">
        <v>50.4</v>
      </c>
      <c r="M23" s="134" t="s">
        <v>14</v>
      </c>
      <c r="N23" s="137">
        <f t="shared" si="0"/>
        <v>70.300000000000011</v>
      </c>
      <c r="O23" s="137">
        <f t="shared" si="1"/>
        <v>93.9</v>
      </c>
      <c r="P23" s="137">
        <f t="shared" si="2"/>
        <v>78.300000000000011</v>
      </c>
      <c r="Q23" s="137">
        <f t="shared" si="3"/>
        <v>101.9</v>
      </c>
    </row>
    <row r="24" spans="1:17">
      <c r="A24" s="123" t="s">
        <v>22</v>
      </c>
      <c r="B24" s="78">
        <v>27.5</v>
      </c>
      <c r="C24" s="78">
        <v>32.6</v>
      </c>
      <c r="D24" s="78">
        <v>29.9</v>
      </c>
      <c r="E24" s="78">
        <v>35</v>
      </c>
      <c r="G24" s="123" t="s">
        <v>22</v>
      </c>
      <c r="H24" s="78">
        <v>29</v>
      </c>
      <c r="I24" s="78">
        <v>37.200000000000003</v>
      </c>
      <c r="J24" s="78">
        <v>31.4</v>
      </c>
      <c r="K24" s="78">
        <v>39.6</v>
      </c>
      <c r="M24" s="134" t="s">
        <v>22</v>
      </c>
      <c r="N24" s="137">
        <f t="shared" si="0"/>
        <v>56.5</v>
      </c>
      <c r="O24" s="137">
        <f t="shared" si="1"/>
        <v>69.800000000000011</v>
      </c>
      <c r="P24" s="137">
        <f t="shared" si="2"/>
        <v>61.3</v>
      </c>
      <c r="Q24" s="137">
        <f t="shared" si="3"/>
        <v>74.599999999999994</v>
      </c>
    </row>
    <row r="25" spans="1:17">
      <c r="A25" s="123" t="s">
        <v>20</v>
      </c>
      <c r="B25" s="78">
        <v>34.799999999999997</v>
      </c>
      <c r="C25" s="78">
        <v>46.3</v>
      </c>
      <c r="D25" s="78">
        <v>37.200000000000003</v>
      </c>
      <c r="E25" s="78">
        <v>48.7</v>
      </c>
      <c r="G25" s="123" t="s">
        <v>20</v>
      </c>
      <c r="H25" s="78">
        <v>36.799999999999997</v>
      </c>
      <c r="I25" s="78">
        <v>52.2</v>
      </c>
      <c r="J25" s="78">
        <v>39.200000000000003</v>
      </c>
      <c r="K25" s="78">
        <v>54.6</v>
      </c>
      <c r="M25" s="134" t="s">
        <v>20</v>
      </c>
      <c r="N25" s="137">
        <f t="shared" si="0"/>
        <v>71.599999999999994</v>
      </c>
      <c r="O25" s="137">
        <f t="shared" si="1"/>
        <v>98.5</v>
      </c>
      <c r="P25" s="137">
        <f t="shared" si="2"/>
        <v>76.400000000000006</v>
      </c>
      <c r="Q25" s="137">
        <f t="shared" si="3"/>
        <v>103.30000000000001</v>
      </c>
    </row>
    <row r="26" spans="1:17">
      <c r="A26" s="123" t="s">
        <v>23</v>
      </c>
      <c r="B26" s="78">
        <v>58.8</v>
      </c>
      <c r="C26" s="78">
        <v>71.900000000000006</v>
      </c>
      <c r="D26" s="78">
        <v>61.2</v>
      </c>
      <c r="E26" s="78">
        <v>74.3</v>
      </c>
      <c r="G26" s="123" t="s">
        <v>23</v>
      </c>
      <c r="H26" s="78">
        <v>55.3</v>
      </c>
      <c r="I26" s="78">
        <v>77.099999999999994</v>
      </c>
      <c r="J26" s="78">
        <v>57.7</v>
      </c>
      <c r="K26" s="78">
        <v>79.5</v>
      </c>
      <c r="M26" s="134" t="s">
        <v>23</v>
      </c>
      <c r="N26" s="137">
        <f t="shared" si="0"/>
        <v>114.1</v>
      </c>
      <c r="O26" s="137">
        <f t="shared" si="1"/>
        <v>149</v>
      </c>
      <c r="P26" s="137">
        <f t="shared" si="2"/>
        <v>118.9</v>
      </c>
      <c r="Q26" s="137">
        <f t="shared" si="3"/>
        <v>153.80000000000001</v>
      </c>
    </row>
    <row r="27" spans="1:17">
      <c r="A27" s="123" t="s">
        <v>39</v>
      </c>
      <c r="B27" s="78">
        <v>93.3</v>
      </c>
      <c r="C27" s="78">
        <v>111.2</v>
      </c>
      <c r="D27" s="78">
        <v>95.7</v>
      </c>
      <c r="E27" s="78">
        <v>113.6</v>
      </c>
      <c r="G27" s="123" t="s">
        <v>39</v>
      </c>
      <c r="H27" s="78">
        <v>87.1</v>
      </c>
      <c r="I27" s="78">
        <v>120</v>
      </c>
      <c r="J27" s="78">
        <v>89.5</v>
      </c>
      <c r="K27" s="78">
        <v>122.4</v>
      </c>
      <c r="M27" s="134" t="s">
        <v>39</v>
      </c>
      <c r="N27" s="137">
        <f t="shared" si="0"/>
        <v>180.39999999999998</v>
      </c>
      <c r="O27" s="137">
        <f t="shared" si="1"/>
        <v>231.2</v>
      </c>
      <c r="P27" s="137">
        <f t="shared" si="2"/>
        <v>185.2</v>
      </c>
      <c r="Q27" s="137">
        <f t="shared" si="3"/>
        <v>236</v>
      </c>
    </row>
    <row r="28" spans="1:17">
      <c r="H28" s="79"/>
      <c r="I28" s="79"/>
      <c r="J28" s="79"/>
      <c r="K28" s="79"/>
      <c r="M28" s="135"/>
      <c r="N28" s="137"/>
      <c r="O28" s="137"/>
      <c r="P28" s="137"/>
      <c r="Q28" s="137"/>
    </row>
    <row r="29" spans="1:17">
      <c r="A29" s="123" t="s">
        <v>61</v>
      </c>
      <c r="B29" s="78"/>
      <c r="C29" s="78"/>
      <c r="D29" s="78"/>
      <c r="E29" s="78"/>
      <c r="G29" s="123" t="s">
        <v>61</v>
      </c>
      <c r="H29" s="78"/>
      <c r="I29" s="78"/>
      <c r="J29" s="78"/>
      <c r="K29" s="78"/>
      <c r="M29" s="135"/>
      <c r="N29" s="137"/>
      <c r="O29" s="137"/>
      <c r="P29" s="137"/>
      <c r="Q29" s="137"/>
    </row>
    <row r="30" spans="1:17">
      <c r="A30" s="123" t="s">
        <v>7</v>
      </c>
      <c r="B30" s="78" t="s">
        <v>16</v>
      </c>
      <c r="C30" s="78" t="s">
        <v>17</v>
      </c>
      <c r="D30" s="78" t="s">
        <v>19</v>
      </c>
      <c r="E30" s="78" t="s">
        <v>18</v>
      </c>
      <c r="G30" s="123" t="s">
        <v>7</v>
      </c>
      <c r="H30" s="78" t="s">
        <v>16</v>
      </c>
      <c r="I30" s="78" t="s">
        <v>17</v>
      </c>
      <c r="J30" s="78" t="s">
        <v>19</v>
      </c>
      <c r="K30" s="78" t="s">
        <v>18</v>
      </c>
      <c r="M30" s="134" t="s">
        <v>7</v>
      </c>
      <c r="N30" s="137"/>
      <c r="O30" s="137"/>
      <c r="P30" s="137"/>
      <c r="Q30" s="137"/>
    </row>
    <row r="31" spans="1:17">
      <c r="A31" s="123" t="s">
        <v>10</v>
      </c>
      <c r="B31" s="78">
        <v>7.5</v>
      </c>
      <c r="C31" s="78">
        <v>9.6999999999999993</v>
      </c>
      <c r="D31" s="78">
        <v>9.5</v>
      </c>
      <c r="E31" s="78">
        <v>11.7</v>
      </c>
      <c r="G31" s="123" t="s">
        <v>10</v>
      </c>
      <c r="H31" s="78">
        <v>7.6</v>
      </c>
      <c r="I31" s="78">
        <v>10</v>
      </c>
      <c r="J31" s="78">
        <v>9.6</v>
      </c>
      <c r="K31" s="78">
        <v>12</v>
      </c>
      <c r="M31" s="134" t="s">
        <v>10</v>
      </c>
      <c r="N31" s="137">
        <f t="shared" si="0"/>
        <v>15.1</v>
      </c>
      <c r="O31" s="137">
        <f t="shared" si="1"/>
        <v>19.7</v>
      </c>
      <c r="P31" s="137">
        <f t="shared" si="2"/>
        <v>19.100000000000001</v>
      </c>
      <c r="Q31" s="137">
        <f t="shared" si="3"/>
        <v>23.7</v>
      </c>
    </row>
    <row r="32" spans="1:17">
      <c r="A32" s="123" t="s">
        <v>8</v>
      </c>
      <c r="B32" s="78">
        <v>9.1</v>
      </c>
      <c r="C32" s="78">
        <v>11.5</v>
      </c>
      <c r="D32" s="78">
        <v>11.1</v>
      </c>
      <c r="E32" s="78">
        <v>13.5</v>
      </c>
      <c r="G32" s="123" t="s">
        <v>8</v>
      </c>
      <c r="H32" s="78">
        <v>9.4</v>
      </c>
      <c r="I32" s="78">
        <v>11.8</v>
      </c>
      <c r="J32" s="78">
        <v>11.4</v>
      </c>
      <c r="K32" s="78">
        <v>13.8</v>
      </c>
      <c r="M32" s="134" t="s">
        <v>8</v>
      </c>
      <c r="N32" s="137">
        <f t="shared" si="0"/>
        <v>18.5</v>
      </c>
      <c r="O32" s="137">
        <f t="shared" si="1"/>
        <v>23.3</v>
      </c>
      <c r="P32" s="137">
        <f t="shared" si="2"/>
        <v>22.5</v>
      </c>
      <c r="Q32" s="137">
        <f t="shared" si="3"/>
        <v>27.3</v>
      </c>
    </row>
    <row r="33" spans="1:17">
      <c r="A33" s="123" t="s">
        <v>9</v>
      </c>
      <c r="B33" s="78">
        <v>10.6</v>
      </c>
      <c r="C33" s="78">
        <v>13.1</v>
      </c>
      <c r="D33" s="78">
        <v>12.6</v>
      </c>
      <c r="E33" s="78">
        <v>15.1</v>
      </c>
      <c r="G33" s="123" t="s">
        <v>9</v>
      </c>
      <c r="H33" s="78">
        <v>10.9</v>
      </c>
      <c r="I33" s="78">
        <v>13.6</v>
      </c>
      <c r="J33" s="78">
        <v>12.9</v>
      </c>
      <c r="K33" s="78">
        <v>15.6</v>
      </c>
      <c r="M33" s="134" t="s">
        <v>9</v>
      </c>
      <c r="N33" s="137">
        <f t="shared" si="0"/>
        <v>21.5</v>
      </c>
      <c r="O33" s="137">
        <f t="shared" si="1"/>
        <v>26.7</v>
      </c>
      <c r="P33" s="137">
        <f t="shared" si="2"/>
        <v>25.5</v>
      </c>
      <c r="Q33" s="137">
        <f t="shared" si="3"/>
        <v>30.7</v>
      </c>
    </row>
    <row r="34" spans="1:17">
      <c r="A34" s="123" t="s">
        <v>11</v>
      </c>
      <c r="B34" s="78">
        <v>12.2</v>
      </c>
      <c r="C34" s="78">
        <v>16.5</v>
      </c>
      <c r="D34" s="78">
        <v>14.2</v>
      </c>
      <c r="E34" s="78">
        <v>18.5</v>
      </c>
      <c r="G34" s="123" t="s">
        <v>11</v>
      </c>
      <c r="H34" s="78">
        <v>12.7</v>
      </c>
      <c r="I34" s="78">
        <v>15.4</v>
      </c>
      <c r="J34" s="78">
        <v>14.7</v>
      </c>
      <c r="K34" s="78">
        <v>17.399999999999999</v>
      </c>
      <c r="M34" s="134" t="s">
        <v>11</v>
      </c>
      <c r="N34" s="137">
        <f t="shared" si="0"/>
        <v>24.9</v>
      </c>
      <c r="O34" s="137">
        <f t="shared" si="1"/>
        <v>31.9</v>
      </c>
      <c r="P34" s="137">
        <f t="shared" si="2"/>
        <v>28.9</v>
      </c>
      <c r="Q34" s="137">
        <f t="shared" si="3"/>
        <v>35.9</v>
      </c>
    </row>
    <row r="35" spans="1:17">
      <c r="A35" s="123" t="s">
        <v>13</v>
      </c>
      <c r="B35" s="78">
        <v>15.8</v>
      </c>
      <c r="C35" s="78">
        <v>20.3</v>
      </c>
      <c r="D35" s="78">
        <v>17.8</v>
      </c>
      <c r="E35" s="78">
        <v>22.3</v>
      </c>
      <c r="G35" s="123" t="s">
        <v>13</v>
      </c>
      <c r="H35" s="78">
        <v>14.5</v>
      </c>
      <c r="I35" s="78">
        <v>19.3</v>
      </c>
      <c r="J35" s="78">
        <v>16.5</v>
      </c>
      <c r="K35" s="78">
        <v>21.3</v>
      </c>
      <c r="M35" s="134" t="s">
        <v>13</v>
      </c>
      <c r="N35" s="137">
        <f t="shared" si="0"/>
        <v>30.3</v>
      </c>
      <c r="O35" s="137">
        <f t="shared" si="1"/>
        <v>39.6</v>
      </c>
      <c r="P35" s="137">
        <f t="shared" si="2"/>
        <v>34.299999999999997</v>
      </c>
      <c r="Q35" s="137">
        <f t="shared" si="3"/>
        <v>43.6</v>
      </c>
    </row>
    <row r="36" spans="1:17">
      <c r="A36" s="123" t="s">
        <v>12</v>
      </c>
      <c r="B36" s="78">
        <v>18.2</v>
      </c>
      <c r="C36" s="78">
        <v>25</v>
      </c>
      <c r="D36" s="78">
        <v>20.2</v>
      </c>
      <c r="E36" s="78">
        <v>27</v>
      </c>
      <c r="G36" s="123" t="s">
        <v>12</v>
      </c>
      <c r="H36" s="78">
        <v>17.100000000000001</v>
      </c>
      <c r="I36" s="78">
        <v>24.1</v>
      </c>
      <c r="J36" s="78">
        <v>19.100000000000001</v>
      </c>
      <c r="K36" s="78">
        <v>26.1</v>
      </c>
      <c r="M36" s="134" t="s">
        <v>12</v>
      </c>
      <c r="N36" s="137">
        <f t="shared" si="0"/>
        <v>35.299999999999997</v>
      </c>
      <c r="O36" s="137">
        <f t="shared" si="1"/>
        <v>49.1</v>
      </c>
      <c r="P36" s="137">
        <f t="shared" si="2"/>
        <v>39.299999999999997</v>
      </c>
      <c r="Q36" s="137">
        <f t="shared" si="3"/>
        <v>53.1</v>
      </c>
    </row>
    <row r="37" spans="1:17">
      <c r="A37" s="123" t="s">
        <v>14</v>
      </c>
      <c r="B37" s="78">
        <v>21.4</v>
      </c>
      <c r="C37" s="78">
        <v>28.1</v>
      </c>
      <c r="D37" s="78">
        <v>23.4</v>
      </c>
      <c r="E37" s="78">
        <v>30.1</v>
      </c>
      <c r="G37" s="123" t="s">
        <v>14</v>
      </c>
      <c r="H37" s="78">
        <v>20.7</v>
      </c>
      <c r="I37" s="78">
        <v>27.4</v>
      </c>
      <c r="J37" s="78">
        <v>22.7</v>
      </c>
      <c r="K37" s="78">
        <v>29.4</v>
      </c>
      <c r="M37" s="134" t="s">
        <v>14</v>
      </c>
      <c r="N37" s="137">
        <f t="shared" si="0"/>
        <v>42.099999999999994</v>
      </c>
      <c r="O37" s="137">
        <f t="shared" si="1"/>
        <v>55.5</v>
      </c>
      <c r="P37" s="137">
        <f t="shared" si="2"/>
        <v>46.099999999999994</v>
      </c>
      <c r="Q37" s="137">
        <f t="shared" si="3"/>
        <v>59.5</v>
      </c>
    </row>
    <row r="38" spans="1:17">
      <c r="A38" s="123" t="s">
        <v>22</v>
      </c>
      <c r="B38" s="78">
        <v>15.3</v>
      </c>
      <c r="C38" s="78">
        <v>18.399999999999999</v>
      </c>
      <c r="D38" s="78">
        <v>16</v>
      </c>
      <c r="E38" s="78">
        <v>19.600000000000001</v>
      </c>
      <c r="G38" s="123" t="s">
        <v>22</v>
      </c>
      <c r="H38" s="78">
        <v>16</v>
      </c>
      <c r="I38" s="78">
        <v>20.8</v>
      </c>
      <c r="J38" s="78">
        <v>17.2</v>
      </c>
      <c r="K38" s="78">
        <v>22</v>
      </c>
      <c r="M38" s="134" t="s">
        <v>22</v>
      </c>
      <c r="N38" s="137">
        <f t="shared" si="0"/>
        <v>31.3</v>
      </c>
      <c r="O38" s="137">
        <f t="shared" si="1"/>
        <v>39.200000000000003</v>
      </c>
      <c r="P38" s="137">
        <f t="shared" si="2"/>
        <v>33.200000000000003</v>
      </c>
      <c r="Q38" s="137">
        <f t="shared" si="3"/>
        <v>41.6</v>
      </c>
    </row>
    <row r="39" spans="1:17">
      <c r="A39" s="123" t="s">
        <v>20</v>
      </c>
      <c r="B39" s="78">
        <v>19.2</v>
      </c>
      <c r="C39" s="78">
        <v>25.9</v>
      </c>
      <c r="D39" s="78">
        <v>20.399999999999999</v>
      </c>
      <c r="E39" s="78">
        <v>27.1</v>
      </c>
      <c r="G39" s="123" t="s">
        <v>20</v>
      </c>
      <c r="H39" s="78">
        <v>20.2</v>
      </c>
      <c r="I39" s="78">
        <v>29</v>
      </c>
      <c r="J39" s="78">
        <v>21.4</v>
      </c>
      <c r="K39" s="78">
        <v>30.2</v>
      </c>
      <c r="M39" s="134" t="s">
        <v>20</v>
      </c>
      <c r="N39" s="137">
        <f t="shared" si="0"/>
        <v>39.4</v>
      </c>
      <c r="O39" s="137">
        <f t="shared" si="1"/>
        <v>54.9</v>
      </c>
      <c r="P39" s="137">
        <f t="shared" si="2"/>
        <v>41.8</v>
      </c>
      <c r="Q39" s="137">
        <f t="shared" si="3"/>
        <v>57.3</v>
      </c>
    </row>
    <row r="40" spans="1:17">
      <c r="A40" s="123" t="s">
        <v>23</v>
      </c>
      <c r="B40" s="78">
        <v>32</v>
      </c>
      <c r="C40" s="78">
        <v>39.5</v>
      </c>
      <c r="D40" s="78">
        <v>33.200000000000003</v>
      </c>
      <c r="E40" s="78">
        <v>40.700000000000003</v>
      </c>
      <c r="G40" s="123" t="s">
        <v>23</v>
      </c>
      <c r="H40" s="78">
        <v>29.9</v>
      </c>
      <c r="I40" s="78">
        <v>42.1</v>
      </c>
      <c r="J40" s="78">
        <v>31.1</v>
      </c>
      <c r="K40" s="78">
        <v>43.3</v>
      </c>
      <c r="M40" s="134" t="s">
        <v>23</v>
      </c>
      <c r="N40" s="137">
        <f t="shared" si="0"/>
        <v>61.9</v>
      </c>
      <c r="O40" s="137">
        <f t="shared" si="1"/>
        <v>81.599999999999994</v>
      </c>
      <c r="P40" s="137">
        <f t="shared" si="2"/>
        <v>64.300000000000011</v>
      </c>
      <c r="Q40" s="137">
        <f t="shared" si="3"/>
        <v>84</v>
      </c>
    </row>
    <row r="41" spans="1:17">
      <c r="A41" s="123" t="s">
        <v>39</v>
      </c>
      <c r="B41" s="78">
        <v>50.7</v>
      </c>
      <c r="C41" s="78">
        <v>61.2</v>
      </c>
      <c r="D41" s="78">
        <v>51.9</v>
      </c>
      <c r="E41" s="78">
        <v>62.4</v>
      </c>
      <c r="G41" s="123" t="s">
        <v>39</v>
      </c>
      <c r="H41" s="78">
        <v>47.1</v>
      </c>
      <c r="I41" s="78">
        <v>65.599999999999994</v>
      </c>
      <c r="J41" s="78">
        <v>48.3</v>
      </c>
      <c r="K41" s="78">
        <v>66.8</v>
      </c>
      <c r="M41" s="134" t="s">
        <v>39</v>
      </c>
      <c r="N41" s="137">
        <f t="shared" si="0"/>
        <v>97.800000000000011</v>
      </c>
      <c r="O41" s="137">
        <f t="shared" si="1"/>
        <v>126.8</v>
      </c>
      <c r="P41" s="137">
        <f t="shared" si="2"/>
        <v>100.19999999999999</v>
      </c>
      <c r="Q41" s="137">
        <f t="shared" si="3"/>
        <v>129.19999999999999</v>
      </c>
    </row>
    <row r="42" spans="1:17">
      <c r="H42" s="79"/>
      <c r="I42" s="79"/>
      <c r="J42" s="79"/>
      <c r="K42" s="79"/>
      <c r="M42" s="135"/>
      <c r="N42" s="137"/>
      <c r="O42" s="137"/>
      <c r="P42" s="137"/>
      <c r="Q42" s="137"/>
    </row>
    <row r="43" spans="1:17">
      <c r="A43" s="123" t="s">
        <v>62</v>
      </c>
      <c r="B43" s="78"/>
      <c r="C43" s="78"/>
      <c r="D43" s="78"/>
      <c r="E43" s="78"/>
      <c r="G43" s="123" t="s">
        <v>62</v>
      </c>
      <c r="H43" s="78"/>
      <c r="I43" s="78"/>
      <c r="J43" s="78"/>
      <c r="K43" s="78"/>
      <c r="M43" s="135"/>
      <c r="N43" s="137"/>
      <c r="O43" s="137"/>
      <c r="P43" s="137"/>
      <c r="Q43" s="137"/>
    </row>
    <row r="44" spans="1:17">
      <c r="A44" s="123" t="s">
        <v>7</v>
      </c>
      <c r="B44" s="78" t="s">
        <v>16</v>
      </c>
      <c r="C44" s="78" t="s">
        <v>17</v>
      </c>
      <c r="D44" s="78" t="s">
        <v>19</v>
      </c>
      <c r="E44" s="78" t="s">
        <v>18</v>
      </c>
      <c r="G44" s="123" t="s">
        <v>7</v>
      </c>
      <c r="H44" s="78" t="s">
        <v>16</v>
      </c>
      <c r="I44" s="78" t="s">
        <v>17</v>
      </c>
      <c r="J44" s="78" t="s">
        <v>19</v>
      </c>
      <c r="K44" s="78" t="s">
        <v>18</v>
      </c>
      <c r="M44" s="134" t="s">
        <v>7</v>
      </c>
      <c r="N44" s="137"/>
      <c r="O44" s="137"/>
      <c r="P44" s="137"/>
      <c r="Q44" s="137"/>
    </row>
    <row r="45" spans="1:17">
      <c r="A45" s="123" t="s">
        <v>10</v>
      </c>
      <c r="B45" s="78">
        <v>5.2</v>
      </c>
      <c r="C45" s="78">
        <v>6.9</v>
      </c>
      <c r="D45" s="78">
        <v>6.2</v>
      </c>
      <c r="E45" s="78">
        <v>7.9</v>
      </c>
      <c r="G45" s="123" t="s">
        <v>10</v>
      </c>
      <c r="H45" s="78">
        <v>5.3</v>
      </c>
      <c r="I45" s="78">
        <v>7.1</v>
      </c>
      <c r="J45" s="78">
        <v>6.3</v>
      </c>
      <c r="K45" s="78">
        <v>8.1</v>
      </c>
      <c r="M45" s="134" t="s">
        <v>10</v>
      </c>
      <c r="N45" s="137">
        <f t="shared" si="0"/>
        <v>10.5</v>
      </c>
      <c r="O45" s="137">
        <f t="shared" si="1"/>
        <v>14</v>
      </c>
      <c r="P45" s="137">
        <f t="shared" si="2"/>
        <v>12.5</v>
      </c>
      <c r="Q45" s="137">
        <f t="shared" si="3"/>
        <v>16</v>
      </c>
    </row>
    <row r="46" spans="1:17">
      <c r="A46" s="123" t="s">
        <v>8</v>
      </c>
      <c r="B46" s="78">
        <v>6.3</v>
      </c>
      <c r="C46" s="78">
        <v>8.1</v>
      </c>
      <c r="D46" s="78">
        <v>7.3</v>
      </c>
      <c r="E46" s="78">
        <v>9.1</v>
      </c>
      <c r="G46" s="123" t="s">
        <v>8</v>
      </c>
      <c r="H46" s="78">
        <v>6.5</v>
      </c>
      <c r="I46" s="78">
        <v>8.3000000000000007</v>
      </c>
      <c r="J46" s="78">
        <v>7.5</v>
      </c>
      <c r="K46" s="78">
        <v>9.3000000000000007</v>
      </c>
      <c r="M46" s="134" t="s">
        <v>8</v>
      </c>
      <c r="N46" s="137">
        <f t="shared" si="0"/>
        <v>12.8</v>
      </c>
      <c r="O46" s="137">
        <f t="shared" si="1"/>
        <v>16.399999999999999</v>
      </c>
      <c r="P46" s="137">
        <f t="shared" si="2"/>
        <v>14.8</v>
      </c>
      <c r="Q46" s="137">
        <f t="shared" si="3"/>
        <v>18.399999999999999</v>
      </c>
    </row>
    <row r="47" spans="1:17">
      <c r="A47" s="123" t="s">
        <v>9</v>
      </c>
      <c r="B47" s="78">
        <v>7.4</v>
      </c>
      <c r="C47" s="78">
        <v>9.1999999999999993</v>
      </c>
      <c r="D47" s="78">
        <v>8.4</v>
      </c>
      <c r="E47" s="78">
        <v>10.199999999999999</v>
      </c>
      <c r="G47" s="123" t="s">
        <v>9</v>
      </c>
      <c r="H47" s="78">
        <v>7.6</v>
      </c>
      <c r="I47" s="78">
        <v>9.5</v>
      </c>
      <c r="J47" s="78">
        <v>8.6</v>
      </c>
      <c r="K47" s="78">
        <v>10.5</v>
      </c>
      <c r="M47" s="134" t="s">
        <v>9</v>
      </c>
      <c r="N47" s="137">
        <f t="shared" si="0"/>
        <v>15</v>
      </c>
      <c r="O47" s="137">
        <f t="shared" si="1"/>
        <v>18.7</v>
      </c>
      <c r="P47" s="137">
        <f t="shared" si="2"/>
        <v>17</v>
      </c>
      <c r="Q47" s="137">
        <f t="shared" si="3"/>
        <v>20.7</v>
      </c>
    </row>
    <row r="48" spans="1:17">
      <c r="A48" s="123" t="s">
        <v>11</v>
      </c>
      <c r="B48" s="78">
        <v>8.5</v>
      </c>
      <c r="C48" s="78">
        <v>11.3</v>
      </c>
      <c r="D48" s="78">
        <v>9.5</v>
      </c>
      <c r="E48" s="78">
        <v>12.3</v>
      </c>
      <c r="G48" s="123" t="s">
        <v>11</v>
      </c>
      <c r="H48" s="78">
        <v>8.8000000000000007</v>
      </c>
      <c r="I48" s="78">
        <v>10.7</v>
      </c>
      <c r="J48" s="78">
        <v>9.8000000000000007</v>
      </c>
      <c r="K48" s="78">
        <v>11.7</v>
      </c>
      <c r="M48" s="134" t="s">
        <v>11</v>
      </c>
      <c r="N48" s="137">
        <f t="shared" si="0"/>
        <v>17.3</v>
      </c>
      <c r="O48" s="137">
        <f t="shared" si="1"/>
        <v>22</v>
      </c>
      <c r="P48" s="137">
        <f t="shared" si="2"/>
        <v>19.3</v>
      </c>
      <c r="Q48" s="137">
        <f t="shared" si="3"/>
        <v>24</v>
      </c>
    </row>
    <row r="49" spans="1:17">
      <c r="A49" s="123" t="s">
        <v>13</v>
      </c>
      <c r="B49" s="78">
        <v>10.7</v>
      </c>
      <c r="C49" s="78">
        <v>13.6</v>
      </c>
      <c r="D49" s="78">
        <v>11.7</v>
      </c>
      <c r="E49" s="78">
        <v>14.6</v>
      </c>
      <c r="G49" s="123" t="s">
        <v>13</v>
      </c>
      <c r="H49" s="78">
        <v>10</v>
      </c>
      <c r="I49" s="78">
        <v>13</v>
      </c>
      <c r="J49" s="78">
        <v>11</v>
      </c>
      <c r="K49" s="78">
        <v>14</v>
      </c>
      <c r="M49" s="134" t="s">
        <v>13</v>
      </c>
      <c r="N49" s="137">
        <f t="shared" si="0"/>
        <v>20.7</v>
      </c>
      <c r="O49" s="137">
        <f t="shared" si="1"/>
        <v>26.6</v>
      </c>
      <c r="P49" s="137">
        <f t="shared" si="2"/>
        <v>22.7</v>
      </c>
      <c r="Q49" s="137">
        <f t="shared" si="3"/>
        <v>28.6</v>
      </c>
    </row>
    <row r="50" spans="1:17">
      <c r="A50" s="123" t="s">
        <v>12</v>
      </c>
      <c r="B50" s="78">
        <v>12.3</v>
      </c>
      <c r="C50" s="78">
        <v>16.399999999999999</v>
      </c>
      <c r="D50" s="78">
        <v>13.3</v>
      </c>
      <c r="E50" s="78">
        <v>17.399999999999999</v>
      </c>
      <c r="G50" s="123" t="s">
        <v>12</v>
      </c>
      <c r="H50" s="78">
        <v>11.6</v>
      </c>
      <c r="I50" s="78">
        <v>15.8</v>
      </c>
      <c r="J50" s="78">
        <v>12.6</v>
      </c>
      <c r="K50" s="78">
        <v>16.8</v>
      </c>
      <c r="M50" s="134" t="s">
        <v>12</v>
      </c>
      <c r="N50" s="137">
        <f t="shared" si="0"/>
        <v>23.9</v>
      </c>
      <c r="O50" s="137">
        <f t="shared" si="1"/>
        <v>32.200000000000003</v>
      </c>
      <c r="P50" s="137">
        <f t="shared" si="2"/>
        <v>25.9</v>
      </c>
      <c r="Q50" s="137">
        <f t="shared" si="3"/>
        <v>34.200000000000003</v>
      </c>
    </row>
    <row r="51" spans="1:17">
      <c r="A51" s="123" t="s">
        <v>14</v>
      </c>
      <c r="B51" s="78">
        <v>14.3</v>
      </c>
      <c r="C51" s="78">
        <v>18.399999999999999</v>
      </c>
      <c r="D51" s="78">
        <v>15.3</v>
      </c>
      <c r="E51" s="78">
        <v>19.399999999999999</v>
      </c>
      <c r="G51" s="123" t="s">
        <v>14</v>
      </c>
      <c r="H51" s="78">
        <v>13.7</v>
      </c>
      <c r="I51" s="78">
        <v>17.899999999999999</v>
      </c>
      <c r="J51" s="78">
        <v>14.7</v>
      </c>
      <c r="K51" s="78">
        <v>18.899999999999999</v>
      </c>
      <c r="M51" s="134" t="s">
        <v>14</v>
      </c>
      <c r="N51" s="137">
        <f t="shared" si="0"/>
        <v>28</v>
      </c>
      <c r="O51" s="137">
        <f t="shared" si="1"/>
        <v>36.299999999999997</v>
      </c>
      <c r="P51" s="137">
        <f t="shared" si="2"/>
        <v>30</v>
      </c>
      <c r="Q51" s="137">
        <f t="shared" si="3"/>
        <v>38.299999999999997</v>
      </c>
    </row>
    <row r="52" spans="1:17">
      <c r="A52" s="123" t="s">
        <v>22</v>
      </c>
      <c r="B52" s="78">
        <v>9.1999999999999993</v>
      </c>
      <c r="C52" s="78">
        <v>11.3</v>
      </c>
      <c r="D52" s="78">
        <v>9.8000000000000007</v>
      </c>
      <c r="E52" s="78">
        <v>11.9</v>
      </c>
      <c r="G52" s="123" t="s">
        <v>22</v>
      </c>
      <c r="H52" s="78">
        <v>9.5</v>
      </c>
      <c r="I52" s="78">
        <v>12.6</v>
      </c>
      <c r="J52" s="78">
        <v>10.1</v>
      </c>
      <c r="K52" s="78">
        <v>13.2</v>
      </c>
      <c r="M52" s="134" t="s">
        <v>22</v>
      </c>
      <c r="N52" s="137">
        <f t="shared" si="0"/>
        <v>18.7</v>
      </c>
      <c r="O52" s="137">
        <f t="shared" si="1"/>
        <v>23.9</v>
      </c>
      <c r="P52" s="137">
        <f t="shared" si="2"/>
        <v>19.899999999999999</v>
      </c>
      <c r="Q52" s="137">
        <f t="shared" si="3"/>
        <v>25.1</v>
      </c>
    </row>
    <row r="53" spans="1:17">
      <c r="A53" s="123" t="s">
        <v>20</v>
      </c>
      <c r="B53" s="78">
        <v>11.4</v>
      </c>
      <c r="C53" s="78">
        <v>15.7</v>
      </c>
      <c r="D53" s="78">
        <v>12</v>
      </c>
      <c r="E53" s="78">
        <v>16.3</v>
      </c>
      <c r="G53" s="123" t="s">
        <v>20</v>
      </c>
      <c r="H53" s="78">
        <v>11.9</v>
      </c>
      <c r="I53" s="78">
        <v>17.399999999999999</v>
      </c>
      <c r="J53" s="78">
        <v>12.5</v>
      </c>
      <c r="K53" s="78">
        <v>18</v>
      </c>
      <c r="M53" s="134" t="s">
        <v>20</v>
      </c>
      <c r="N53" s="137">
        <f t="shared" si="0"/>
        <v>23.3</v>
      </c>
      <c r="O53" s="137">
        <f t="shared" si="1"/>
        <v>33.099999999999994</v>
      </c>
      <c r="P53" s="137">
        <f t="shared" si="2"/>
        <v>24.5</v>
      </c>
      <c r="Q53" s="137">
        <f t="shared" si="3"/>
        <v>34.299999999999997</v>
      </c>
    </row>
    <row r="54" spans="1:17">
      <c r="A54" s="123" t="s">
        <v>23</v>
      </c>
      <c r="B54" s="78">
        <v>18.600000000000001</v>
      </c>
      <c r="C54" s="78">
        <v>23.3</v>
      </c>
      <c r="D54" s="78">
        <v>19.2</v>
      </c>
      <c r="E54" s="78">
        <v>23.9</v>
      </c>
      <c r="G54" s="123" t="s">
        <v>23</v>
      </c>
      <c r="H54" s="78">
        <v>17.2</v>
      </c>
      <c r="I54" s="78">
        <v>24.6</v>
      </c>
      <c r="J54" s="78">
        <v>17.8</v>
      </c>
      <c r="K54" s="78">
        <v>25.2</v>
      </c>
      <c r="M54" s="134" t="s">
        <v>23</v>
      </c>
      <c r="N54" s="137">
        <f t="shared" si="0"/>
        <v>35.799999999999997</v>
      </c>
      <c r="O54" s="137">
        <f t="shared" si="1"/>
        <v>47.900000000000006</v>
      </c>
      <c r="P54" s="137">
        <f t="shared" si="2"/>
        <v>37</v>
      </c>
      <c r="Q54" s="137">
        <f t="shared" si="3"/>
        <v>49.099999999999994</v>
      </c>
    </row>
    <row r="55" spans="1:17">
      <c r="A55" s="123" t="s">
        <v>39</v>
      </c>
      <c r="B55" s="78">
        <v>29.4</v>
      </c>
      <c r="C55" s="78">
        <v>36.200000000000003</v>
      </c>
      <c r="D55" s="78">
        <v>30</v>
      </c>
      <c r="E55" s="78">
        <v>36.799999999999997</v>
      </c>
      <c r="G55" s="123" t="s">
        <v>39</v>
      </c>
      <c r="H55" s="78">
        <v>27.1</v>
      </c>
      <c r="I55" s="78">
        <v>38.4</v>
      </c>
      <c r="J55" s="78">
        <v>27.7</v>
      </c>
      <c r="K55" s="78">
        <v>39</v>
      </c>
      <c r="M55" s="134" t="s">
        <v>39</v>
      </c>
      <c r="N55" s="137">
        <f t="shared" si="0"/>
        <v>56.5</v>
      </c>
      <c r="O55" s="137">
        <f t="shared" si="1"/>
        <v>74.599999999999994</v>
      </c>
      <c r="P55" s="137">
        <f t="shared" si="2"/>
        <v>57.7</v>
      </c>
      <c r="Q55" s="137">
        <f t="shared" si="3"/>
        <v>75.8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Worksheet </vt:lpstr>
      <vt:lpstr>Combined Worksheet</vt:lpstr>
      <vt:lpstr>Primary Cancer</vt:lpstr>
      <vt:lpstr>Select Cancer</vt:lpstr>
      <vt:lpstr>Cancer Combined</vt:lpstr>
      <vt:lpstr>ICU</vt:lpstr>
      <vt:lpstr>Primary Cardio</vt:lpstr>
      <vt:lpstr>Select Cardio</vt:lpstr>
      <vt:lpstr>Cardio Combined</vt:lpstr>
      <vt:lpstr>Injurcare</vt:lpstr>
      <vt:lpstr>Indemni</vt:lpstr>
      <vt:lpstr>$100K</vt:lpstr>
      <vt:lpstr>$75K</vt:lpstr>
      <vt:lpstr>$50k</vt:lpstr>
      <vt:lpstr>$30k</vt:lpstr>
      <vt:lpstr>$20k</vt:lpstr>
      <vt:lpstr>$10k</vt:lpstr>
      <vt:lpstr>'Combined Worksheet'!Print_Area</vt:lpstr>
      <vt:lpstr>'Worksheet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2016-05-26T18:29:12Z</cp:lastPrinted>
  <dcterms:created xsi:type="dcterms:W3CDTF">2013-05-21T03:42:29Z</dcterms:created>
  <dcterms:modified xsi:type="dcterms:W3CDTF">2022-02-13T02:20:58Z</dcterms:modified>
</cp:coreProperties>
</file>